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745" windowHeight="4770" tabRatio="791"/>
  </bookViews>
  <sheets>
    <sheet name="OVER VIEW" sheetId="14" r:id="rId1"/>
    <sheet name="2019" sheetId="23" r:id="rId2"/>
    <sheet name="2018" sheetId="22" r:id="rId3"/>
    <sheet name="2017" sheetId="21" r:id="rId4"/>
    <sheet name="2016" sheetId="20" r:id="rId5"/>
    <sheet name="2015" sheetId="18" r:id="rId6"/>
    <sheet name="2014" sheetId="6" r:id="rId7"/>
    <sheet name="2013" sheetId="3" r:id="rId8"/>
    <sheet name="2012" sheetId="2" r:id="rId9"/>
    <sheet name="2011" sheetId="1" r:id="rId10"/>
    <sheet name="2010" sheetId="5" r:id="rId11"/>
    <sheet name="2008" sheetId="4" r:id="rId12"/>
    <sheet name="2008 last 16" sheetId="15" r:id="rId13"/>
    <sheet name="2008 playoff" sheetId="17" r:id="rId14"/>
    <sheet name="2007" sheetId="10" r:id="rId15"/>
    <sheet name="2006" sheetId="11" r:id="rId16"/>
    <sheet name="2005" sheetId="12" r:id="rId17"/>
    <sheet name="2004" sheetId="13" r:id="rId18"/>
    <sheet name="2003" sheetId="7" r:id="rId19"/>
    <sheet name="2002" sheetId="8" r:id="rId20"/>
    <sheet name="2001" sheetId="9" r:id="rId21"/>
    <sheet name="2000" sheetId="19" r:id="rId22"/>
    <sheet name="1999" sheetId="16" r:id="rId23"/>
  </sheets>
  <definedNames>
    <definedName name="_xlnm.Print_Area" localSheetId="6">'2014'!$A$1:$C$38</definedName>
    <definedName name="_xlnm.Print_Area" localSheetId="5">'2015'!$A$1:$D$38</definedName>
    <definedName name="_xlnm.Print_Area" localSheetId="2">'2018'!$A$1:$E$48</definedName>
    <definedName name="_xlnm.Print_Area" localSheetId="1">'2019'!$A$1:$E$48</definedName>
  </definedNames>
  <calcPr calcId="125725"/>
</workbook>
</file>

<file path=xl/calcChain.xml><?xml version="1.0" encoding="utf-8"?>
<calcChain xmlns="http://schemas.openxmlformats.org/spreadsheetml/2006/main">
  <c r="B38" i="23"/>
  <c r="B37"/>
  <c r="B52" l="1"/>
  <c r="B51"/>
  <c r="D17" s="1"/>
  <c r="B52" i="22"/>
  <c r="B51"/>
  <c r="D17"/>
  <c r="B52" i="21"/>
  <c r="B51"/>
  <c r="C16"/>
  <c r="C18" i="20"/>
  <c r="C17"/>
  <c r="C16"/>
  <c r="B51"/>
  <c r="B52"/>
  <c r="B41" i="6"/>
  <c r="B40"/>
  <c r="B33"/>
  <c r="C17" i="21"/>
  <c r="C18"/>
  <c r="D16" i="22"/>
  <c r="D18"/>
  <c r="D16" i="23" l="1"/>
  <c r="D18"/>
</calcChain>
</file>

<file path=xl/sharedStrings.xml><?xml version="1.0" encoding="utf-8"?>
<sst xmlns="http://schemas.openxmlformats.org/spreadsheetml/2006/main" count="632" uniqueCount="419">
  <si>
    <t>S.SMITHSON &amp; P.SMITH</t>
  </si>
  <si>
    <t>M.MAWSON &amp; G.NOBLE</t>
  </si>
  <si>
    <t>I.JENKINS &amp; R.PAGE</t>
  </si>
  <si>
    <t>Winter League  1/4 Finals</t>
  </si>
  <si>
    <t>D.FACEY &amp; P.BURTON</t>
  </si>
  <si>
    <t>T.BRUMPTON &amp; J.STEPHENSON</t>
  </si>
  <si>
    <t>J.TWELLS &amp; B.WILSON</t>
  </si>
  <si>
    <t>D.WALSH &amp; D.PELL</t>
  </si>
  <si>
    <t>Betterball  Stableford</t>
  </si>
  <si>
    <t>Points</t>
  </si>
  <si>
    <t>A.WELLS &amp; M.MOOR</t>
  </si>
  <si>
    <t>S.BARLOW &amp; N.FEWINGS</t>
  </si>
  <si>
    <t>O.GURNEY &amp; S.FULLERTON</t>
  </si>
  <si>
    <t>P.RUSSELL &amp; N.LINDSEY</t>
  </si>
  <si>
    <t>L.BAILEY &amp; D.ELLIS</t>
  </si>
  <si>
    <t>A.CLARKE &amp; R.NEAL</t>
  </si>
  <si>
    <t>W 5&amp;4</t>
  </si>
  <si>
    <t>W 2UP</t>
  </si>
  <si>
    <t>J.BARLOW &amp; J.ATHERTON</t>
  </si>
  <si>
    <t>D &amp; M LE SAGE</t>
  </si>
  <si>
    <t>J.McLELLAN &amp; G.STANTON</t>
  </si>
  <si>
    <t>P.YOUNG &amp; A.JUDE</t>
  </si>
  <si>
    <t>R.MEAD &amp; J.SPOONER</t>
  </si>
  <si>
    <t>R.PALMER &amp;P.ZAMMITT</t>
  </si>
  <si>
    <t>B.SHORT &amp; M.GIBB</t>
  </si>
  <si>
    <t>Nearest Pin on 14th Hole</t>
  </si>
  <si>
    <t>P.BURTON</t>
  </si>
  <si>
    <r>
      <t xml:space="preserve">42  </t>
    </r>
    <r>
      <rPr>
        <b/>
        <sz val="9"/>
        <rFont val="Times New Roman"/>
        <family val="1"/>
      </rPr>
      <t>23 B9</t>
    </r>
  </si>
  <si>
    <r>
      <t xml:space="preserve">42  </t>
    </r>
    <r>
      <rPr>
        <b/>
        <sz val="9"/>
        <rFont val="Times New Roman"/>
        <family val="1"/>
      </rPr>
      <t>19 B9</t>
    </r>
  </si>
  <si>
    <t>Prize Per Player</t>
  </si>
  <si>
    <t>Sun 30th Jan.2011</t>
  </si>
  <si>
    <t>Prize</t>
  </si>
  <si>
    <t>W 2&amp;1</t>
  </si>
  <si>
    <t>B.SKINNER &amp; L.REVELL</t>
  </si>
  <si>
    <r>
      <t xml:space="preserve">R.ELSEY  &amp; </t>
    </r>
    <r>
      <rPr>
        <strike/>
        <sz val="12"/>
        <rFont val="Times New Roman"/>
        <family val="1"/>
      </rPr>
      <t>G.COX</t>
    </r>
  </si>
  <si>
    <t>O.GURNEY &amp; G.ARGENT</t>
  </si>
  <si>
    <t>W 19TH</t>
  </si>
  <si>
    <t>W.SEXTON &amp; G.NOBLE</t>
  </si>
  <si>
    <t>W 1UP</t>
  </si>
  <si>
    <r>
      <t xml:space="preserve">S.SMITHSON &amp; </t>
    </r>
    <r>
      <rPr>
        <strike/>
        <sz val="12"/>
        <rFont val="Times New Roman"/>
        <family val="1"/>
      </rPr>
      <t>P.SMITH</t>
    </r>
  </si>
  <si>
    <t>F.KEAY &amp; M.BIGLANDS</t>
  </si>
  <si>
    <t>W 4&amp;3</t>
  </si>
  <si>
    <t>FARREN &amp; LLEWELLYN</t>
  </si>
  <si>
    <t>MILBURN &amp; SMEETH</t>
  </si>
  <si>
    <t>WILSON &amp; TWELLS</t>
  </si>
  <si>
    <t>McINTOSH &amp; MILLER</t>
  </si>
  <si>
    <t>MILLWARD &amp; NEAL</t>
  </si>
  <si>
    <t>FACEY &amp; BURTON</t>
  </si>
  <si>
    <t>MARKHAM &amp; MACKINDER</t>
  </si>
  <si>
    <t>BRUMPTON &amp; STEPHENSON</t>
  </si>
  <si>
    <t>PELL &amp; WALSH</t>
  </si>
  <si>
    <t>PALMER &amp; ZAMMIT</t>
  </si>
  <si>
    <t>MARSH &amp; HUNT</t>
  </si>
  <si>
    <t>DARK &amp; REYNOLDS</t>
  </si>
  <si>
    <t>HOCKING &amp; SHORT</t>
  </si>
  <si>
    <t>MAWSON &amp; SPOONER</t>
  </si>
  <si>
    <t>HOWARD &amp; HOWARD</t>
  </si>
  <si>
    <t>BALLANTYNE &amp; SADLER</t>
  </si>
  <si>
    <t>Twos Sweep</t>
  </si>
  <si>
    <r>
      <t xml:space="preserve">44 </t>
    </r>
    <r>
      <rPr>
        <b/>
        <sz val="8"/>
        <rFont val="Times New Roman"/>
        <family val="1"/>
      </rPr>
      <t>(b9 22)</t>
    </r>
  </si>
  <si>
    <r>
      <t xml:space="preserve">44 </t>
    </r>
    <r>
      <rPr>
        <b/>
        <sz val="8"/>
        <rFont val="Times New Roman"/>
        <family val="1"/>
      </rPr>
      <t>(b9 23)</t>
    </r>
  </si>
  <si>
    <t>R.NEAL</t>
  </si>
  <si>
    <t>A.BALLANTYNE</t>
  </si>
  <si>
    <t>R.SADLER</t>
  </si>
  <si>
    <t>D.LLEWELLYN</t>
  </si>
  <si>
    <t>C.MARKHAM</t>
  </si>
  <si>
    <t>Sun 29th Jan.2012</t>
  </si>
  <si>
    <t>B.SKINNER</t>
  </si>
  <si>
    <t>S.BARLOW</t>
  </si>
  <si>
    <t>G.ARGENT</t>
  </si>
  <si>
    <t>Sun 10th Feb.2013</t>
  </si>
  <si>
    <t>O.GURNEY &amp; C.CHAMBERLAIN</t>
  </si>
  <si>
    <t>S.KNAGGS &amp; T.McCUTCHEON</t>
  </si>
  <si>
    <t>P.BRUNT &amp; R.J. TROW</t>
  </si>
  <si>
    <t>A.WELLS &amp; M.DOLBY</t>
  </si>
  <si>
    <t>S.BARLOW &amp; W.SEXTON</t>
  </si>
  <si>
    <t>S.FARREN &amp; D.LLEWELLYN</t>
  </si>
  <si>
    <t>W 3&amp;2</t>
  </si>
  <si>
    <t>P.MARSH &amp; A.HUNT</t>
  </si>
  <si>
    <t>J.HERN &amp; K.HARVEY</t>
  </si>
  <si>
    <t>W 1 UP</t>
  </si>
  <si>
    <t>S.SMITHSON &amp; P.RUSSELL</t>
  </si>
  <si>
    <t>W 6&amp;4</t>
  </si>
  <si>
    <r>
      <t xml:space="preserve">R.SIMS  &amp; </t>
    </r>
    <r>
      <rPr>
        <strike/>
        <sz val="12"/>
        <rFont val="Times New Roman"/>
        <family val="1"/>
      </rPr>
      <t>G.COX</t>
    </r>
  </si>
  <si>
    <t>R.PALMER &amp; P.ZAMMIT</t>
  </si>
  <si>
    <t>D.EVANS &amp; K.MYATT</t>
  </si>
  <si>
    <t>BLAIR &amp; GIBSON</t>
  </si>
  <si>
    <t>HOULTON &amp; HOULTON</t>
  </si>
  <si>
    <t>DARK &amp; HINKS</t>
  </si>
  <si>
    <t>WOODS &amp; WASHINGTON</t>
  </si>
  <si>
    <t>MILLBURN &amp; SMEETH</t>
  </si>
  <si>
    <t>DUNCAN &amp; RUSSELL</t>
  </si>
  <si>
    <t>GIBB &amp; SHORT</t>
  </si>
  <si>
    <t>N/R</t>
  </si>
  <si>
    <t>WILSON &amp; BRUMPTON</t>
  </si>
  <si>
    <t>D.HOULTON  (2ND HOLE)</t>
  </si>
  <si>
    <t>S.FARREN  ( 5' 11'')</t>
  </si>
  <si>
    <t>Nearest to the Pin on 2nd Hole)</t>
  </si>
  <si>
    <t>Sun 9th Feb.2014</t>
  </si>
  <si>
    <t>R.SIMS &amp; D.BLAIR</t>
  </si>
  <si>
    <t>A.WELLS &amp; N.LINDSEY</t>
  </si>
  <si>
    <t>P.FORTUNE &amp; P.COUPLAND</t>
  </si>
  <si>
    <t>G.HOULTON &amp; D.HOULTON</t>
  </si>
  <si>
    <t>R.J. TROW &amp; C.CHAMBERLAIN</t>
  </si>
  <si>
    <t>S.SMEETH &amp; N.MILBURN</t>
  </si>
  <si>
    <t>A.LOWTH &amp; P.MUNKS</t>
  </si>
  <si>
    <t>P.BURTON &amp; D.FACEY</t>
  </si>
  <si>
    <t xml:space="preserve">W </t>
  </si>
  <si>
    <t>DARK &amp;  DAVIES</t>
  </si>
  <si>
    <t>WALSH &amp; ALLEN</t>
  </si>
  <si>
    <t>STEPHENSON &amp; BRUMPTON</t>
  </si>
  <si>
    <t>N/A</t>
  </si>
  <si>
    <t>Nearest to the Pin on 11th Hole</t>
  </si>
  <si>
    <t>D.BLAIR  ( 6FT 6 INS)</t>
  </si>
  <si>
    <t>Year</t>
  </si>
  <si>
    <t>Winning Pair</t>
  </si>
  <si>
    <t>Score</t>
  </si>
  <si>
    <t>Competitors</t>
  </si>
  <si>
    <t>D.BLAIR &amp; P.GIBSON</t>
  </si>
  <si>
    <t>26</t>
  </si>
  <si>
    <t>P.LOMAS &amp; D.MACKINDER</t>
  </si>
  <si>
    <t>28</t>
  </si>
  <si>
    <t>NOT PLAYED OWING TO BAD WEATHER</t>
  </si>
  <si>
    <t>P.EALES &amp; G.GRIMSHAW</t>
  </si>
  <si>
    <t>25</t>
  </si>
  <si>
    <t>40</t>
  </si>
  <si>
    <t>A.MORRISON &amp; I.DEELEY</t>
  </si>
  <si>
    <t>S.CHADWICK &amp; K.ARMISHAW</t>
  </si>
  <si>
    <t>36</t>
  </si>
  <si>
    <t>M.TOMLINSON &amp; R.MEAD</t>
  </si>
  <si>
    <t>44</t>
  </si>
  <si>
    <t>48</t>
  </si>
  <si>
    <t>B.SYLVESTER &amp; P.MELLOR</t>
  </si>
  <si>
    <t>31</t>
  </si>
  <si>
    <t>C.SYLVESTER &amp; P.MELLOR</t>
  </si>
  <si>
    <t>8 PAIRS INVOLVED IN WINTER LEAGUE 1/4 FINALS</t>
  </si>
  <si>
    <t>WINTER LEAGUE PLATE ADDED SO 16 PAIRS INVOLVED IN WINTER LEAGUE 1/4 FINALS</t>
  </si>
  <si>
    <t>BETTERBALL STABLEFORD PLAYED ALONGSIDE WINTER LEAGUE 1/4 FINALS</t>
  </si>
  <si>
    <t xml:space="preserve">18 PAIRS </t>
  </si>
  <si>
    <t>14TH</t>
  </si>
  <si>
    <t>TERRY BRUMPTON</t>
  </si>
  <si>
    <t>BARRY SKINNER</t>
  </si>
  <si>
    <t>PHIL LOMAS</t>
  </si>
  <si>
    <t>TOM MAPLETHORPE</t>
  </si>
  <si>
    <t>11TH</t>
  </si>
  <si>
    <t>BRRY WILSON</t>
  </si>
  <si>
    <t>DAVE MACKINDER</t>
  </si>
  <si>
    <t>PETE ALLITT</t>
  </si>
  <si>
    <t>TWO'S</t>
  </si>
  <si>
    <t>8TH HOLE</t>
  </si>
  <si>
    <t>2ND HOLE</t>
  </si>
  <si>
    <t>NEAREST TO THE PIN</t>
  </si>
  <si>
    <t>MATCHES PLAYED ON SUNDAY 3RD FEB.</t>
  </si>
  <si>
    <t>WINNERS OF MATCH 7 PLAY WINERS OF MATCH 8</t>
  </si>
  <si>
    <t>WINNERS OF MATCH 5 PLAY WINERS OF MATCH 6</t>
  </si>
  <si>
    <t>WINNERS OF MATCH 3 PLAY WINERS OF MATCH 4</t>
  </si>
  <si>
    <t>WINNERS OF MATCH 1 PLAY WINERS OF MATCH 2</t>
  </si>
  <si>
    <t>8&amp;6</t>
  </si>
  <si>
    <t>P.RUSSELL &amp; R.REYNOLDS BEAT D.FACEY &amp; P.BURTON</t>
  </si>
  <si>
    <t>1 DN</t>
  </si>
  <si>
    <t>D.REVELL &amp; D.ELLIS  LOST TO B.WILSON &amp; J.TWELLS</t>
  </si>
  <si>
    <t>3&amp;2</t>
  </si>
  <si>
    <t>A.WELLS &amp; M.MOOR  LOST TO  M.TOWERS  &amp; A.JUDE</t>
  </si>
  <si>
    <t>S.SMITHSON &amp; P.BRUNT BEAT  R.MAWSON &amp; D.MILES</t>
  </si>
  <si>
    <t>J.STEPHENSON &amp; T.BRUMPTON BEAT  P.HOCKING &amp; S.BUTLER</t>
  </si>
  <si>
    <t>T.MAPLETHORPE &amp; S.FULLERTON LOST TO C.FAULKNER &amp; B.HUNT</t>
  </si>
  <si>
    <t>2&amp;1</t>
  </si>
  <si>
    <t>R.DYE &amp; L.REVELL BEAT  B.SKINNER &amp; P.YOUNG I</t>
  </si>
  <si>
    <t>7&amp;6</t>
  </si>
  <si>
    <t xml:space="preserve">P.SMITH &amp; P.ALLITT  BEAT    P.LOMAS &amp; D.MACKINDER </t>
  </si>
  <si>
    <t>MATCH</t>
  </si>
  <si>
    <t>20TH JANUARY  2008</t>
  </si>
  <si>
    <t>WINTER LEAGUE LAST 16 K.O.</t>
  </si>
  <si>
    <t>COMPETITORS IN BETTERBALL</t>
  </si>
  <si>
    <t>COMPETITORS IN NEAREST PIN</t>
  </si>
  <si>
    <t>BETTERBALL PRIZE FUND</t>
  </si>
  <si>
    <t>TWO'S PRIZE FUND</t>
  </si>
  <si>
    <t>Betterball Stableford</t>
  </si>
  <si>
    <t>R.Reynolds &amp; S.South</t>
  </si>
  <si>
    <t>£6.00 each player</t>
  </si>
  <si>
    <t>J.Stephenson &amp;M.Bans</t>
  </si>
  <si>
    <t>21 (b9)</t>
  </si>
  <si>
    <t>£5.00 each player</t>
  </si>
  <si>
    <t>J.Rhodes &amp; M.Oliver</t>
  </si>
  <si>
    <t>20 (b9)</t>
  </si>
  <si>
    <t>£4.00 each player</t>
  </si>
  <si>
    <t>G.Dutton &amp; B.Sylvester</t>
  </si>
  <si>
    <t>P.Moses &amp; P.Rigby</t>
  </si>
  <si>
    <t>D.Burns &amp; M.Brookes</t>
  </si>
  <si>
    <t>R.Smith &amp; C.Elsey</t>
  </si>
  <si>
    <t>D.Bell &amp; B.Topham</t>
  </si>
  <si>
    <t>K.Osborne &amp; A.Barker</t>
  </si>
  <si>
    <t>S.Trestrail &amp; M.Mullenger</t>
  </si>
  <si>
    <t>J.Wakefield &amp; P.Wright</t>
  </si>
  <si>
    <t>C.Bee &amp; .Burrows</t>
  </si>
  <si>
    <t>C.Clark &amp; R.Vaughan</t>
  </si>
  <si>
    <t>S.O'Keefe &amp; P.Corton</t>
  </si>
  <si>
    <t>D.Boylan &amp; S.Paul</t>
  </si>
  <si>
    <t>P.Hocking &amp; K.Cumpsty</t>
  </si>
  <si>
    <t>P.Young I &amp; C.Gaunt</t>
  </si>
  <si>
    <t>H.Smith &amp; P.Shaw</t>
  </si>
  <si>
    <t xml:space="preserve">Two's Scored by </t>
  </si>
  <si>
    <t>D.Burns &amp; S.Paul</t>
  </si>
  <si>
    <t>£3.00  per player.</t>
  </si>
  <si>
    <t>Winter League 1/4 Finals</t>
  </si>
  <si>
    <t>K.THOMSON &amp; A.BREWER</t>
  </si>
  <si>
    <t>Beat</t>
  </si>
  <si>
    <t>S.FARREN &amp; D.KEATES</t>
  </si>
  <si>
    <t>R.WOODHEAD &amp; C.BETTINSON</t>
  </si>
  <si>
    <t>B.OVERTON &amp; G.ARGENT</t>
  </si>
  <si>
    <t>P.TONGE &amp; P.YOUNG II</t>
  </si>
  <si>
    <t>T.BRUMPTON &amp; B.WILSON</t>
  </si>
  <si>
    <t>C.TRESTRAIL &amp; A.COXON</t>
  </si>
  <si>
    <t>D.FRANCE &amp; C.FAULKNER</t>
  </si>
  <si>
    <t>ROYCE REYNOLDS &amp; STUART SOUTH</t>
  </si>
  <si>
    <t>BETTERBALL MEDAL</t>
  </si>
  <si>
    <t>13TH JANUARY 2008</t>
  </si>
  <si>
    <t>NETT</t>
  </si>
  <si>
    <t>B-9/6</t>
  </si>
  <si>
    <t>1ST</t>
  </si>
  <si>
    <t>LLOYD BAILEY &amp; BARRY SKINNER</t>
  </si>
  <si>
    <t>£7.50 EACH</t>
  </si>
  <si>
    <t>2ND</t>
  </si>
  <si>
    <t xml:space="preserve">34,23 </t>
  </si>
  <si>
    <t>PAUL RUSSELL &amp; ROYCE REYNOLDS</t>
  </si>
  <si>
    <t>£4.50 EACH</t>
  </si>
  <si>
    <t>3RD</t>
  </si>
  <si>
    <t>34,24</t>
  </si>
  <si>
    <t>BARRY WILSON &amp; RICHARD TROW</t>
  </si>
  <si>
    <t>£3.00  EACH</t>
  </si>
  <si>
    <t>R. TROW</t>
  </si>
  <si>
    <t>C.ROBERTSON</t>
  </si>
  <si>
    <t>EACH WIN £5.00</t>
  </si>
  <si>
    <t>NEAREST TO THE PIN SWEEP WINNER</t>
  </si>
  <si>
    <t>CALUM ROBERTSON    ( 2' 2 1/2" )      WINS £48.00</t>
  </si>
  <si>
    <t>20 PAIRS  COMPETED</t>
  </si>
  <si>
    <t>+ 8 PLAYERS IN WINTER LEAGUE PLAY OFF</t>
  </si>
  <si>
    <t>WINTER LEAGUE PLAY OFF FINAL RESULTS</t>
  </si>
  <si>
    <t>R.MAWSON &amp; D.MILES</t>
  </si>
  <si>
    <t>BEAT</t>
  </si>
  <si>
    <t>D.MACKINDER &amp; P.LOMAS</t>
  </si>
  <si>
    <t>P.HOCKING &amp; S.BUTLER</t>
  </si>
  <si>
    <t>E.WOODS &amp; M.BRUMMITT</t>
  </si>
  <si>
    <t>J.STEPHENSON &amp; T.BRUMPTON</t>
  </si>
  <si>
    <t>Nearest to the Pin on 14th Hole</t>
  </si>
  <si>
    <t>Sun 18th Jan 2015</t>
  </si>
  <si>
    <t>B SKINNER &amp; R G TROW</t>
  </si>
  <si>
    <t>P WHEELER &amp; J MEADOWS</t>
  </si>
  <si>
    <t>P MARSH &amp; A HUNT</t>
  </si>
  <si>
    <t>S FARREN &amp; D LLEWELLYN</t>
  </si>
  <si>
    <t>R SIMS &amp; D BLAIR</t>
  </si>
  <si>
    <t>G HOULTON &amp; D HOULTON</t>
  </si>
  <si>
    <t>A CLARKE &amp; R NEAL</t>
  </si>
  <si>
    <t>S KNAGGS &amp; T McCUTCHEON</t>
  </si>
  <si>
    <t>L STOCKER &amp; M WHITEHOUSE</t>
  </si>
  <si>
    <t>A WELLS &amp; N LINSEY</t>
  </si>
  <si>
    <t>C BYLES &amp; M WOOD</t>
  </si>
  <si>
    <t xml:space="preserve">W 2&amp;1 </t>
  </si>
  <si>
    <t>R J TROW &amp; C CHAMBERLAIN</t>
  </si>
  <si>
    <t>J HERN &amp; N MILLWARD</t>
  </si>
  <si>
    <t>S BARLOW &amp; W SEXTON</t>
  </si>
  <si>
    <t>B CAMPBELL &amp; P CORBY</t>
  </si>
  <si>
    <t>H THOMPSON &amp; L LLEWELLYN</t>
  </si>
  <si>
    <t>J STEPHENSON &amp; T BRUMPTON</t>
  </si>
  <si>
    <t>D MACKINDER &amp; C MARKHAM</t>
  </si>
  <si>
    <t>G LEWIS &amp; J McCLELLAN</t>
  </si>
  <si>
    <t>R WHITFIELD &amp; D WALSH</t>
  </si>
  <si>
    <t>J TWELLS &amp; B WILSON</t>
  </si>
  <si>
    <t>R PALMER &amp; P ZAMMIT</t>
  </si>
  <si>
    <t>D LE SAGE &amp; S WILCOX</t>
  </si>
  <si>
    <t>R MEAD &amp; J SPOONER</t>
  </si>
  <si>
    <t>J PICKERING &amp; A REYNOLDS</t>
  </si>
  <si>
    <t>R SHIELDS &amp; B SILCOCK</t>
  </si>
  <si>
    <t>S WESTLAKE &amp; L WESTLAKE</t>
  </si>
  <si>
    <t>R RUSSELL &amp; R DUNCAN</t>
  </si>
  <si>
    <t>P ZAMMIT - 3FT 10.5INS</t>
  </si>
  <si>
    <t>J.STEPHENSON (8TH)</t>
  </si>
  <si>
    <t>D.CLARK &amp; M.TOMLINSON</t>
  </si>
  <si>
    <t>P WHEELER &amp; E.BOWERS</t>
  </si>
  <si>
    <t>A WELLS &amp; N LINDSEY</t>
  </si>
  <si>
    <t>P.TURNER &amp; S.TURNER</t>
  </si>
  <si>
    <t>M.COLEMAN &amp; J.COLEMAN</t>
  </si>
  <si>
    <t>R SIMS &amp; S.HORNE</t>
  </si>
  <si>
    <t>J.HERN &amp; P.BRUNT</t>
  </si>
  <si>
    <t>Sun 16th Jan 2016</t>
  </si>
  <si>
    <t>M.MEACHAM &amp; S WILCOX</t>
  </si>
  <si>
    <t>Nearest to the Pin on 2nd Hole</t>
  </si>
  <si>
    <t>GLYN LEWIS   47CMS</t>
  </si>
  <si>
    <t xml:space="preserve">S.BAUMBER &amp; R SHIELDS </t>
  </si>
  <si>
    <t>R.SADLER &amp; A.BALLANTYNE</t>
  </si>
  <si>
    <t>D.WALSH &amp; H.STANLEY</t>
  </si>
  <si>
    <t>D.BLAIR &amp; R.ROSSIDES</t>
  </si>
  <si>
    <t>A.COWIE &amp; J.COWIE</t>
  </si>
  <si>
    <t>G.NOBLE &amp; B.DARK</t>
  </si>
  <si>
    <t>E.WOODS &amp; S.WASHINGTON</t>
  </si>
  <si>
    <t>J.KIRSCHNER &amp; H.KIRSCHNER</t>
  </si>
  <si>
    <t>L.CAMPBELL &amp; G.CAMPBELL</t>
  </si>
  <si>
    <t>Twos Sweep (EXCEPT 14TH)</t>
  </si>
  <si>
    <t>S.WILCOX (11TH)</t>
  </si>
  <si>
    <t>G.LEWIS (2ND)</t>
  </si>
  <si>
    <t>D.BLAIR (2ND)</t>
  </si>
  <si>
    <t>G.CAMPBELL (11TH)</t>
  </si>
  <si>
    <t>W 5&amp;3</t>
  </si>
  <si>
    <t>W 7&amp;6</t>
  </si>
  <si>
    <t>S.BAUMBER &amp; R.SHIELDS</t>
  </si>
  <si>
    <t>G &amp; L. CAMPBELL</t>
  </si>
  <si>
    <r>
      <t>BEN WRIGHT  6" 3</t>
    </r>
    <r>
      <rPr>
        <sz val="9"/>
        <color indexed="8"/>
        <rFont val="Times New Roman"/>
        <family val="1"/>
      </rPr>
      <t>1/2 "</t>
    </r>
  </si>
  <si>
    <t>L.WESTLAKE (8TH)</t>
  </si>
  <si>
    <t>B.BARLOW (2ND)</t>
  </si>
  <si>
    <t>R.PALMER (2ND)</t>
  </si>
  <si>
    <t>S.FARREN  (11TH)</t>
  </si>
  <si>
    <t>D.WALSH &amp; G.STANTON</t>
  </si>
  <si>
    <t>W 4&amp;2</t>
  </si>
  <si>
    <t>S.SMITHSON &amp; R.SMITHSON</t>
  </si>
  <si>
    <t>D.ELLIS  &amp; P WHEELER</t>
  </si>
  <si>
    <t>C.BYLES &amp; M WHITEHOUSE</t>
  </si>
  <si>
    <t>W 23RD</t>
  </si>
  <si>
    <t>P.RUSSELL &amp; J.HERN</t>
  </si>
  <si>
    <t xml:space="preserve">W 3&amp;1 </t>
  </si>
  <si>
    <t>K.HARVEY &amp; G.HOULTON</t>
  </si>
  <si>
    <t>A.LOWTH &amp; A.WESTON</t>
  </si>
  <si>
    <t>G.CAMBPBELL &amp; L.CAMPBELL</t>
  </si>
  <si>
    <t>A.WELLS &amp; P.BRUNT</t>
  </si>
  <si>
    <t>D.HOULTON &amp; S WILCOX</t>
  </si>
  <si>
    <t>B.WRIGHT &amp; S.LEWIS</t>
  </si>
  <si>
    <t>Sun 22nd Jan 2017</t>
  </si>
  <si>
    <t>N.AUDIS &amp; S.BAUMBER</t>
  </si>
  <si>
    <t>S.SMITHSON</t>
  </si>
  <si>
    <t>R.SMITHSON</t>
  </si>
  <si>
    <t>C.BYLES</t>
  </si>
  <si>
    <t>M.WHITEHOUSE</t>
  </si>
  <si>
    <t>W.SEXTON</t>
  </si>
  <si>
    <t>L.REVELL</t>
  </si>
  <si>
    <t>A.CLARKE</t>
  </si>
  <si>
    <t>J.COSTELLO</t>
  </si>
  <si>
    <t>T.SISWICK</t>
  </si>
  <si>
    <t>L.STOCKER</t>
  </si>
  <si>
    <t>S.WILCOX</t>
  </si>
  <si>
    <t>A.WELLS</t>
  </si>
  <si>
    <t>P.BRUNT</t>
  </si>
  <si>
    <t>B.WRIGHT</t>
  </si>
  <si>
    <t>B.SILCOCK</t>
  </si>
  <si>
    <t>N.FEWINGS</t>
  </si>
  <si>
    <t>P.CARR</t>
  </si>
  <si>
    <t>K.HARVEY</t>
  </si>
  <si>
    <t>D.BLAIR</t>
  </si>
  <si>
    <t>S.HORNE</t>
  </si>
  <si>
    <t>R.SIMS</t>
  </si>
  <si>
    <t>C.CATLEUGH</t>
  </si>
  <si>
    <t>N.STAINFIELD</t>
  </si>
  <si>
    <t>D.WALSH</t>
  </si>
  <si>
    <t>G.STANTON</t>
  </si>
  <si>
    <t>D.HOULTON</t>
  </si>
  <si>
    <t>G.HOULTON</t>
  </si>
  <si>
    <t>P.SIMMONDS</t>
  </si>
  <si>
    <t>B.HOLDEN</t>
  </si>
  <si>
    <t>Sun 21st Jan 2018</t>
  </si>
  <si>
    <t>G.LEECH &amp; P.BURTON</t>
  </si>
  <si>
    <t>J.STEPHENSON</t>
  </si>
  <si>
    <r>
      <t xml:space="preserve">Twos Sweep </t>
    </r>
    <r>
      <rPr>
        <b/>
        <u/>
        <sz val="8"/>
        <color indexed="8"/>
        <rFont val="Times New Roman"/>
        <family val="1"/>
      </rPr>
      <t>(EXCEPT 14TH)</t>
    </r>
  </si>
  <si>
    <t xml:space="preserve">NOT RUN </t>
  </si>
  <si>
    <t>J TWELLS &amp; M WALKER</t>
  </si>
  <si>
    <t>M DEWHURST &amp; A HARVEY</t>
  </si>
  <si>
    <t>S BARLOW &amp; J BARLOW</t>
  </si>
  <si>
    <t>G ANNIBAL &amp; S ANNIBAL</t>
  </si>
  <si>
    <t>W 3&amp;1</t>
  </si>
  <si>
    <t>22/16/8</t>
  </si>
  <si>
    <t>22/16/9</t>
  </si>
  <si>
    <t>Betterball Stableford (Front 9 only)</t>
  </si>
  <si>
    <t>9 HOLES</t>
  </si>
  <si>
    <t>J.STEPHENSON (2ND)</t>
  </si>
  <si>
    <t>G LEWIS &amp; J McLELLAN</t>
  </si>
  <si>
    <t>N.AUDIS</t>
  </si>
  <si>
    <t>S.BAUMBER</t>
  </si>
  <si>
    <t>A.WESTON</t>
  </si>
  <si>
    <t>C.CHAMBERLAIN</t>
  </si>
  <si>
    <t>J.McLELLAN</t>
  </si>
  <si>
    <t>G.LEWIS</t>
  </si>
  <si>
    <t>A.LOWTH</t>
  </si>
  <si>
    <t>G.LEECH &amp; P.SIMMONDS</t>
  </si>
  <si>
    <t>A.WELLS &amp; C.MORRIS</t>
  </si>
  <si>
    <t>W2&amp;1</t>
  </si>
  <si>
    <t>W4&amp;3</t>
  </si>
  <si>
    <t>S.WILCOX &amp; M.WALKER</t>
  </si>
  <si>
    <t>D.LE SAGE &amp; M.LE SAGE</t>
  </si>
  <si>
    <t>Sun 19th Jan 2020</t>
  </si>
  <si>
    <r>
      <t xml:space="preserve">Twos Sweep </t>
    </r>
    <r>
      <rPr>
        <b/>
        <u/>
        <sz val="8"/>
        <color indexed="8"/>
        <rFont val="Times New Roman"/>
        <family val="1"/>
      </rPr>
      <t>(EXCEPT 11TH)</t>
    </r>
  </si>
  <si>
    <t>S.FARREN &amp; J.STEPHENSON</t>
  </si>
  <si>
    <t>J.TWELLS &amp; K.WRIGHT</t>
  </si>
  <si>
    <t>A.WELLS &amp; A.CLARKE</t>
  </si>
  <si>
    <t>P.MARSH &amp; M.DOLBY</t>
  </si>
  <si>
    <t>M.MAWSON &amp; J.KIRSCHNER</t>
  </si>
  <si>
    <t>M.ROWE &amp; S.BARLOW</t>
  </si>
  <si>
    <t>P.HARRIS &amp; I.BARRATT</t>
  </si>
  <si>
    <t>S.ANNIBAL &amp; G.ANNIBAL</t>
  </si>
  <si>
    <t>L.LLEWELLYN</t>
  </si>
  <si>
    <t>C.MOUNTAIN</t>
  </si>
  <si>
    <t>T.RINGROSE</t>
  </si>
  <si>
    <t>D.PRETORIUS</t>
  </si>
  <si>
    <t>P.CORBY</t>
  </si>
  <si>
    <t>W.CAMPBELL</t>
  </si>
  <si>
    <t>A.CAUDLE</t>
  </si>
  <si>
    <t>S.ROBINSON</t>
  </si>
  <si>
    <t>G.TILLMAN</t>
  </si>
  <si>
    <t>M.DEWHURST</t>
  </si>
  <si>
    <t>N.GOODALL</t>
  </si>
  <si>
    <t>O.BLAKE</t>
  </si>
  <si>
    <t>J.OXBY</t>
  </si>
  <si>
    <t>R.MEAD</t>
  </si>
  <si>
    <t>J.SPOONER</t>
  </si>
  <si>
    <t>W3&amp;2</t>
  </si>
  <si>
    <t>W3&amp;1</t>
  </si>
  <si>
    <t>W4&amp;2</t>
  </si>
  <si>
    <t>K.WRIGHT &amp; J.TWELLS (14th)</t>
  </si>
  <si>
    <t>W19TH</t>
  </si>
  <si>
    <t>MICK MAWSON</t>
  </si>
  <si>
    <t>G.ANNIBAL &amp; S.ANNIBAL (2nd)</t>
  </si>
  <si>
    <t>46/27</t>
  </si>
  <si>
    <t>46/23</t>
  </si>
</sst>
</file>

<file path=xl/styles.xml><?xml version="1.0" encoding="utf-8"?>
<styleSheet xmlns="http://schemas.openxmlformats.org/spreadsheetml/2006/main">
  <numFmts count="5">
    <numFmt numFmtId="6" formatCode="&quot;£&quot;#,##0;[Red]\-&quot;£&quot;#,##0"/>
    <numFmt numFmtId="8" formatCode="&quot;£&quot;#,##0.00;[Red]\-&quot;£&quot;#,##0.00"/>
    <numFmt numFmtId="164" formatCode="&quot;£&quot;#,##0.00_);\(&quot;£&quot;#,##0.00\)"/>
    <numFmt numFmtId="165" formatCode="&quot;£&quot;#,##0.00_);[Red]\(&quot;£&quot;#,##0.00\)"/>
    <numFmt numFmtId="166" formatCode="0.0"/>
  </numFmts>
  <fonts count="52">
    <font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  <font>
      <u/>
      <sz val="10"/>
      <name val="Times New Roman"/>
      <family val="1"/>
    </font>
    <font>
      <b/>
      <u/>
      <sz val="16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b/>
      <u/>
      <sz val="10"/>
      <name val="Times New Roman"/>
      <family val="1"/>
    </font>
    <font>
      <b/>
      <sz val="9"/>
      <name val="Times New Roman"/>
      <family val="1"/>
    </font>
    <font>
      <strike/>
      <sz val="12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11"/>
      <name val="BacktalkSerif BTN"/>
      <family val="1"/>
    </font>
    <font>
      <u/>
      <sz val="12"/>
      <name val="MS Sans Serif"/>
      <family val="2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sz val="10"/>
      <color indexed="17"/>
      <name val="Times New Roman"/>
      <family val="1"/>
    </font>
    <font>
      <sz val="13"/>
      <name val="Times New Roman"/>
      <family val="1"/>
    </font>
    <font>
      <sz val="8"/>
      <name val="Times New Roman"/>
      <family val="1"/>
    </font>
    <font>
      <u/>
      <sz val="10"/>
      <name val="Times New Roman"/>
      <family val="1"/>
    </font>
    <font>
      <u/>
      <sz val="14"/>
      <name val="Times New Roman"/>
      <family val="1"/>
    </font>
    <font>
      <b/>
      <u/>
      <sz val="14"/>
      <name val="Times New Roman"/>
      <family val="1"/>
    </font>
    <font>
      <sz val="8.5"/>
      <name val="MS Sans Serif"/>
      <family val="2"/>
    </font>
    <font>
      <sz val="12"/>
      <color indexed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color indexed="10"/>
      <name val="Times New Roman"/>
      <family val="1"/>
    </font>
    <font>
      <b/>
      <u/>
      <sz val="14"/>
      <color indexed="17"/>
      <name val="Times New Roman"/>
      <family val="1"/>
    </font>
    <font>
      <sz val="9"/>
      <color indexed="8"/>
      <name val="Times New Roman"/>
      <family val="1"/>
    </font>
    <font>
      <b/>
      <sz val="11"/>
      <name val="Arial"/>
      <family val="2"/>
    </font>
    <font>
      <b/>
      <u/>
      <sz val="8"/>
      <color indexed="8"/>
      <name val="Times New Roman"/>
      <family val="1"/>
    </font>
    <font>
      <sz val="12"/>
      <color rgb="FF0070C0"/>
      <name val="Times New Roman"/>
      <family val="1"/>
    </font>
    <font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/>
      <sz val="11"/>
      <color theme="1"/>
      <name val="BacktalkSerif BTN"/>
      <family val="1"/>
    </font>
    <font>
      <sz val="9"/>
      <color theme="5" tint="-0.499984740745262"/>
      <name val="BacktalkSerif BTN"/>
      <family val="1"/>
    </font>
    <font>
      <sz val="11"/>
      <color theme="1"/>
      <name val="BacktalkSerif BT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color theme="1"/>
      <name val="Arial"/>
      <family val="2"/>
    </font>
    <font>
      <sz val="11"/>
      <color rgb="FFFF0000"/>
      <name val="BacktalkSerif BTN"/>
      <family val="1"/>
    </font>
    <font>
      <b/>
      <sz val="11"/>
      <color theme="4" tint="-0.249977111117893"/>
      <name val="Arial"/>
      <family val="2"/>
    </font>
    <font>
      <sz val="7"/>
      <color theme="1"/>
      <name val="Arial"/>
      <family val="2"/>
    </font>
    <font>
      <sz val="12"/>
      <color theme="4" tint="-0.249977111117893"/>
      <name val="Times New Roman"/>
      <family val="1"/>
    </font>
    <font>
      <b/>
      <u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165" fontId="7" fillId="0" borderId="0" xfId="1" applyFont="1" applyFill="1" applyBorder="1" applyAlignment="1" applyProtection="1">
      <alignment horizontal="center"/>
    </xf>
    <xf numFmtId="165" fontId="7" fillId="0" borderId="0" xfId="0" applyNumberFormat="1" applyFont="1" applyFill="1" applyBorder="1" applyAlignment="1" applyProtection="1"/>
    <xf numFmtId="6" fontId="2" fillId="0" borderId="0" xfId="0" applyNumberFormat="1" applyFont="1" applyFill="1" applyBorder="1" applyAlignment="1" applyProtection="1">
      <alignment horizontal="center"/>
    </xf>
    <xf numFmtId="0" fontId="7" fillId="0" borderId="0" xfId="0" applyFont="1"/>
    <xf numFmtId="0" fontId="14" fillId="0" borderId="0" xfId="0" applyNumberFormat="1" applyFont="1" applyFill="1" applyBorder="1" applyAlignment="1" applyProtection="1"/>
    <xf numFmtId="8" fontId="2" fillId="0" borderId="0" xfId="0" applyNumberFormat="1" applyFont="1" applyFill="1" applyBorder="1" applyAlignment="1" applyProtection="1">
      <alignment horizontal="center"/>
    </xf>
    <xf numFmtId="0" fontId="9" fillId="0" borderId="0" xfId="3" applyNumberFormat="1" applyFont="1" applyFill="1" applyBorder="1" applyAlignment="1" applyProtection="1"/>
    <xf numFmtId="0" fontId="2" fillId="0" borderId="0" xfId="3" applyNumberFormat="1" applyFont="1" applyFill="1" applyBorder="1" applyAlignment="1" applyProtection="1"/>
    <xf numFmtId="0" fontId="7" fillId="0" borderId="0" xfId="3" applyNumberFormat="1" applyFont="1" applyFill="1" applyBorder="1" applyAlignment="1" applyProtection="1"/>
    <xf numFmtId="0" fontId="7" fillId="0" borderId="0" xfId="3" applyFont="1"/>
    <xf numFmtId="0" fontId="1" fillId="0" borderId="0" xfId="3"/>
    <xf numFmtId="0" fontId="3" fillId="0" borderId="0" xfId="3" applyNumberFormat="1" applyFont="1" applyFill="1" applyBorder="1" applyAlignment="1" applyProtection="1"/>
    <xf numFmtId="0" fontId="10" fillId="0" borderId="0" xfId="3" applyNumberFormat="1" applyFont="1" applyFill="1" applyBorder="1" applyAlignment="1" applyProtection="1">
      <alignment horizontal="center"/>
    </xf>
    <xf numFmtId="0" fontId="9" fillId="0" borderId="0" xfId="3" applyNumberFormat="1" applyFont="1" applyFill="1" applyBorder="1" applyAlignment="1" applyProtection="1">
      <alignment horizontal="center"/>
    </xf>
    <xf numFmtId="165" fontId="7" fillId="0" borderId="0" xfId="2" applyFont="1" applyFill="1" applyBorder="1" applyAlignment="1" applyProtection="1">
      <alignment horizontal="center"/>
    </xf>
    <xf numFmtId="0" fontId="7" fillId="0" borderId="0" xfId="3" applyNumberFormat="1" applyFont="1" applyFill="1" applyBorder="1" applyAlignment="1" applyProtection="1">
      <alignment horizontal="center"/>
    </xf>
    <xf numFmtId="0" fontId="10" fillId="0" borderId="0" xfId="3" applyNumberFormat="1" applyFont="1" applyFill="1" applyBorder="1" applyAlignment="1" applyProtection="1"/>
    <xf numFmtId="0" fontId="14" fillId="0" borderId="0" xfId="3" applyNumberFormat="1" applyFont="1" applyFill="1" applyBorder="1" applyAlignment="1" applyProtection="1"/>
    <xf numFmtId="8" fontId="2" fillId="0" borderId="0" xfId="3" applyNumberFormat="1" applyFont="1" applyFill="1" applyBorder="1" applyAlignment="1" applyProtection="1">
      <alignment horizontal="center"/>
    </xf>
    <xf numFmtId="0" fontId="14" fillId="0" borderId="0" xfId="0" applyFont="1"/>
    <xf numFmtId="165" fontId="14" fillId="0" borderId="0" xfId="1" applyFont="1"/>
    <xf numFmtId="0" fontId="15" fillId="0" borderId="0" xfId="0" applyFont="1" applyAlignment="1">
      <alignment horizontal="left"/>
    </xf>
    <xf numFmtId="2" fontId="15" fillId="0" borderId="0" xfId="0" applyNumberFormat="1" applyFont="1" applyAlignment="1">
      <alignment horizontal="left"/>
    </xf>
    <xf numFmtId="166" fontId="15" fillId="0" borderId="0" xfId="0" applyNumberFormat="1" applyFont="1" applyAlignment="1">
      <alignment horizontal="center"/>
    </xf>
    <xf numFmtId="0" fontId="15" fillId="0" borderId="0" xfId="0" applyFont="1"/>
    <xf numFmtId="49" fontId="7" fillId="0" borderId="0" xfId="2" applyNumberFormat="1" applyFont="1" applyFill="1" applyBorder="1" applyAlignment="1" applyProtection="1">
      <alignment horizontal="center"/>
    </xf>
    <xf numFmtId="49" fontId="15" fillId="0" borderId="0" xfId="0" applyNumberFormat="1" applyFont="1" applyAlignment="1">
      <alignment horizontal="center"/>
    </xf>
    <xf numFmtId="49" fontId="7" fillId="0" borderId="0" xfId="1" applyNumberFormat="1" applyFont="1" applyFill="1" applyBorder="1" applyAlignment="1" applyProtection="1">
      <alignment horizontal="center"/>
    </xf>
    <xf numFmtId="1" fontId="36" fillId="0" borderId="0" xfId="3" applyNumberFormat="1" applyFont="1" applyFill="1" applyBorder="1" applyAlignment="1" applyProtection="1">
      <alignment horizontal="center"/>
    </xf>
    <xf numFmtId="1" fontId="37" fillId="0" borderId="0" xfId="3" applyNumberFormat="1" applyFont="1" applyFill="1" applyBorder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horizontal="center"/>
    </xf>
    <xf numFmtId="1" fontId="38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0" fontId="18" fillId="0" borderId="0" xfId="0" applyNumberFormat="1" applyFont="1" applyFill="1" applyBorder="1" applyAlignment="1" applyProtection="1"/>
    <xf numFmtId="165" fontId="17" fillId="0" borderId="1" xfId="1" applyFont="1" applyFill="1" applyBorder="1" applyAlignment="1" applyProtection="1"/>
    <xf numFmtId="0" fontId="17" fillId="0" borderId="2" xfId="0" applyNumberFormat="1" applyFont="1" applyFill="1" applyBorder="1" applyAlignment="1" applyProtection="1"/>
    <xf numFmtId="0" fontId="7" fillId="0" borderId="3" xfId="0" applyNumberFormat="1" applyFont="1" applyFill="1" applyBorder="1" applyAlignment="1" applyProtection="1"/>
    <xf numFmtId="0" fontId="17" fillId="0" borderId="3" xfId="0" applyNumberFormat="1" applyFont="1" applyFill="1" applyBorder="1" applyAlignment="1" applyProtection="1"/>
    <xf numFmtId="0" fontId="17" fillId="0" borderId="4" xfId="0" applyNumberFormat="1" applyFont="1" applyFill="1" applyBorder="1" applyAlignment="1" applyProtection="1"/>
    <xf numFmtId="165" fontId="17" fillId="0" borderId="5" xfId="1" applyFont="1" applyFill="1" applyBorder="1" applyAlignment="1" applyProtection="1"/>
    <xf numFmtId="0" fontId="18" fillId="0" borderId="6" xfId="0" applyNumberFormat="1" applyFont="1" applyFill="1" applyBorder="1" applyAlignment="1" applyProtection="1"/>
    <xf numFmtId="0" fontId="17" fillId="0" borderId="7" xfId="0" applyNumberFormat="1" applyFont="1" applyFill="1" applyBorder="1" applyAlignment="1" applyProtection="1"/>
    <xf numFmtId="0" fontId="17" fillId="0" borderId="6" xfId="0" applyNumberFormat="1" applyFont="1" applyFill="1" applyBorder="1" applyAlignment="1" applyProtection="1"/>
    <xf numFmtId="0" fontId="18" fillId="0" borderId="8" xfId="0" applyNumberFormat="1" applyFont="1" applyFill="1" applyBorder="1" applyAlignment="1" applyProtection="1"/>
    <xf numFmtId="0" fontId="7" fillId="0" borderId="9" xfId="0" applyNumberFormat="1" applyFont="1" applyFill="1" applyBorder="1" applyAlignment="1" applyProtection="1"/>
    <xf numFmtId="0" fontId="18" fillId="0" borderId="9" xfId="0" applyNumberFormat="1" applyFont="1" applyFill="1" applyBorder="1" applyAlignment="1" applyProtection="1"/>
    <xf numFmtId="0" fontId="2" fillId="0" borderId="10" xfId="0" applyNumberFormat="1" applyFont="1" applyFill="1" applyBorder="1" applyAlignment="1" applyProtection="1"/>
    <xf numFmtId="0" fontId="17" fillId="0" borderId="8" xfId="0" applyNumberFormat="1" applyFont="1" applyFill="1" applyBorder="1" applyAlignment="1" applyProtection="1"/>
    <xf numFmtId="0" fontId="17" fillId="0" borderId="9" xfId="0" applyNumberFormat="1" applyFont="1" applyFill="1" applyBorder="1" applyAlignment="1" applyProtection="1"/>
    <xf numFmtId="0" fontId="17" fillId="0" borderId="10" xfId="0" applyNumberFormat="1" applyFont="1" applyFill="1" applyBorder="1" applyAlignment="1" applyProtection="1"/>
    <xf numFmtId="164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/>
    <xf numFmtId="8" fontId="17" fillId="0" borderId="0" xfId="0" applyNumberFormat="1" applyFont="1" applyFill="1" applyBorder="1" applyAlignment="1" applyProtection="1"/>
    <xf numFmtId="0" fontId="21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/>
    <xf numFmtId="0" fontId="16" fillId="0" borderId="11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0" fontId="0" fillId="0" borderId="15" xfId="0" applyBorder="1"/>
    <xf numFmtId="0" fontId="39" fillId="0" borderId="14" xfId="0" applyFont="1" applyBorder="1"/>
    <xf numFmtId="0" fontId="39" fillId="0" borderId="0" xfId="0" applyFont="1" applyBorder="1" applyAlignment="1">
      <alignment horizontal="center"/>
    </xf>
    <xf numFmtId="0" fontId="15" fillId="0" borderId="14" xfId="0" applyFont="1" applyBorder="1" applyAlignment="1">
      <alignment horizontal="left"/>
    </xf>
    <xf numFmtId="0" fontId="7" fillId="0" borderId="0" xfId="3" applyFont="1" applyBorder="1"/>
    <xf numFmtId="49" fontId="7" fillId="0" borderId="0" xfId="0" applyNumberFormat="1" applyFont="1" applyBorder="1" applyAlignment="1">
      <alignment horizontal="center"/>
    </xf>
    <xf numFmtId="0" fontId="40" fillId="0" borderId="14" xfId="0" applyFont="1" applyBorder="1" applyAlignment="1">
      <alignment horizontal="left"/>
    </xf>
    <xf numFmtId="2" fontId="7" fillId="0" borderId="0" xfId="0" applyNumberFormat="1" applyFont="1" applyBorder="1" applyAlignment="1">
      <alignment horizontal="left"/>
    </xf>
    <xf numFmtId="1" fontId="37" fillId="0" borderId="0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2" fontId="15" fillId="0" borderId="0" xfId="0" applyNumberFormat="1" applyFont="1" applyBorder="1" applyAlignment="1">
      <alignment horizontal="left"/>
    </xf>
    <xf numFmtId="166" fontId="15" fillId="0" borderId="0" xfId="0" applyNumberFormat="1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15" fillId="0" borderId="16" xfId="0" applyFont="1" applyBorder="1" applyAlignment="1">
      <alignment horizontal="left"/>
    </xf>
    <xf numFmtId="2" fontId="15" fillId="0" borderId="17" xfId="0" applyNumberFormat="1" applyFont="1" applyBorder="1" applyAlignment="1">
      <alignment horizontal="left"/>
    </xf>
    <xf numFmtId="166" fontId="15" fillId="0" borderId="17" xfId="0" applyNumberFormat="1" applyFont="1" applyBorder="1" applyAlignment="1">
      <alignment horizontal="center"/>
    </xf>
    <xf numFmtId="49" fontId="15" fillId="0" borderId="17" xfId="0" applyNumberFormat="1" applyFont="1" applyBorder="1" applyAlignment="1">
      <alignment horizontal="center"/>
    </xf>
    <xf numFmtId="0" fontId="0" fillId="0" borderId="18" xfId="0" applyBorder="1"/>
    <xf numFmtId="0" fontId="27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1" applyFont="1"/>
    <xf numFmtId="0" fontId="17" fillId="0" borderId="0" xfId="0" applyNumberFormat="1" applyFont="1" applyFill="1" applyBorder="1" applyAlignment="1" applyProtection="1">
      <protection locked="0"/>
    </xf>
    <xf numFmtId="0" fontId="29" fillId="0" borderId="0" xfId="0" applyNumberFormat="1" applyFont="1" applyFill="1" applyBorder="1" applyAlignment="1" applyProtection="1">
      <protection locked="0"/>
    </xf>
    <xf numFmtId="0" fontId="18" fillId="0" borderId="0" xfId="0" applyNumberFormat="1" applyFont="1" applyFill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26" fillId="0" borderId="0" xfId="0" applyNumberFormat="1" applyFont="1" applyFill="1" applyBorder="1" applyAlignment="1" applyProtection="1">
      <protection locked="0"/>
    </xf>
    <xf numFmtId="20" fontId="20" fillId="0" borderId="0" xfId="0" applyNumberFormat="1" applyFont="1" applyFill="1" applyBorder="1" applyAlignment="1" applyProtection="1">
      <protection locked="0"/>
    </xf>
    <xf numFmtId="0" fontId="19" fillId="0" borderId="0" xfId="0" applyNumberFormat="1" applyFont="1" applyFill="1" applyBorder="1" applyAlignment="1" applyProtection="1">
      <protection locked="0"/>
    </xf>
    <xf numFmtId="14" fontId="30" fillId="0" borderId="0" xfId="0" applyNumberFormat="1" applyFont="1" applyFill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center"/>
    </xf>
    <xf numFmtId="0" fontId="18" fillId="0" borderId="0" xfId="0" applyNumberFormat="1" applyFont="1" applyFill="1" applyBorder="1" applyAlignment="1" applyProtection="1">
      <alignment horizontal="center"/>
    </xf>
    <xf numFmtId="0" fontId="18" fillId="0" borderId="0" xfId="0" applyNumberFormat="1" applyFont="1" applyFill="1" applyBorder="1" applyAlignment="1" applyProtection="1">
      <alignment horizontal="left"/>
    </xf>
    <xf numFmtId="0" fontId="28" fillId="0" borderId="0" xfId="0" applyNumberFormat="1" applyFont="1" applyFill="1" applyBorder="1" applyAlignment="1" applyProtection="1"/>
    <xf numFmtId="0" fontId="31" fillId="0" borderId="0" xfId="0" applyNumberFormat="1" applyFont="1" applyFill="1" applyBorder="1" applyAlignment="1" applyProtection="1"/>
    <xf numFmtId="49" fontId="17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/>
    <xf numFmtId="0" fontId="41" fillId="0" borderId="14" xfId="0" applyFont="1" applyBorder="1" applyAlignment="1">
      <alignment horizontal="left"/>
    </xf>
    <xf numFmtId="165" fontId="0" fillId="0" borderId="0" xfId="0" applyNumberFormat="1"/>
    <xf numFmtId="0" fontId="42" fillId="0" borderId="0" xfId="0" applyFont="1"/>
    <xf numFmtId="0" fontId="43" fillId="0" borderId="0" xfId="0" applyFont="1"/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8" fontId="42" fillId="0" borderId="0" xfId="0" applyNumberFormat="1" applyFont="1" applyAlignment="1">
      <alignment horizontal="center"/>
    </xf>
    <xf numFmtId="0" fontId="44" fillId="0" borderId="0" xfId="0" applyFont="1"/>
    <xf numFmtId="0" fontId="44" fillId="0" borderId="0" xfId="0" applyFont="1" applyBorder="1" applyAlignment="1">
      <alignment horizontal="center"/>
    </xf>
    <xf numFmtId="0" fontId="45" fillId="0" borderId="0" xfId="0" applyFont="1"/>
    <xf numFmtId="8" fontId="45" fillId="0" borderId="0" xfId="0" applyNumberFormat="1" applyFont="1"/>
    <xf numFmtId="0" fontId="46" fillId="0" borderId="0" xfId="0" applyFont="1" applyAlignment="1">
      <alignment horizontal="right"/>
    </xf>
    <xf numFmtId="0" fontId="46" fillId="0" borderId="0" xfId="0" applyFont="1"/>
    <xf numFmtId="8" fontId="46" fillId="0" borderId="0" xfId="0" applyNumberFormat="1" applyFont="1"/>
    <xf numFmtId="0" fontId="41" fillId="0" borderId="0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2" fillId="0" borderId="0" xfId="0" applyFont="1" applyBorder="1" applyAlignment="1">
      <alignment horizontal="left"/>
    </xf>
    <xf numFmtId="8" fontId="42" fillId="0" borderId="0" xfId="0" applyNumberFormat="1" applyFont="1"/>
    <xf numFmtId="0" fontId="34" fillId="0" borderId="1" xfId="0" applyFont="1" applyFill="1" applyBorder="1"/>
    <xf numFmtId="0" fontId="34" fillId="0" borderId="1" xfId="0" applyFont="1" applyBorder="1"/>
    <xf numFmtId="0" fontId="48" fillId="0" borderId="1" xfId="0" applyNumberFormat="1" applyFont="1" applyFill="1" applyBorder="1" applyAlignment="1" applyProtection="1"/>
    <xf numFmtId="0" fontId="48" fillId="0" borderId="1" xfId="0" applyFont="1" applyFill="1" applyBorder="1"/>
    <xf numFmtId="0" fontId="48" fillId="0" borderId="1" xfId="0" applyFont="1" applyBorder="1"/>
    <xf numFmtId="0" fontId="49" fillId="0" borderId="0" xfId="0" applyFont="1" applyAlignment="1">
      <alignment horizontal="left"/>
    </xf>
    <xf numFmtId="0" fontId="42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1" fillId="0" borderId="15" xfId="0" applyFont="1" applyBorder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</cellXfs>
  <cellStyles count="4">
    <cellStyle name="Currency" xfId="1" builtinId="4"/>
    <cellStyle name="Currency 2" xfId="2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7</xdr:row>
      <xdr:rowOff>47625</xdr:rowOff>
    </xdr:from>
    <xdr:to>
      <xdr:col>10</xdr:col>
      <xdr:colOff>514350</xdr:colOff>
      <xdr:row>25</xdr:row>
      <xdr:rowOff>114300</xdr:rowOff>
    </xdr:to>
    <xdr:pic>
      <xdr:nvPicPr>
        <xdr:cNvPr id="16410" name="Picture 1" descr="photo 1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5" y="1447800"/>
          <a:ext cx="212407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523875</xdr:colOff>
      <xdr:row>56</xdr:row>
      <xdr:rowOff>38100</xdr:rowOff>
    </xdr:to>
    <xdr:pic>
      <xdr:nvPicPr>
        <xdr:cNvPr id="6196" name="Picture 1" descr="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619875" cy="910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57</xdr:row>
      <xdr:rowOff>133350</xdr:rowOff>
    </xdr:to>
    <xdr:pic>
      <xdr:nvPicPr>
        <xdr:cNvPr id="7220" name="Picture 1" descr="G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10375" cy="936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57</xdr:row>
      <xdr:rowOff>133350</xdr:rowOff>
    </xdr:to>
    <xdr:pic>
      <xdr:nvPicPr>
        <xdr:cNvPr id="8244" name="Picture 1" descr="GG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10375" cy="936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4368" name="Picture 1" descr="BB 2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7</xdr:row>
      <xdr:rowOff>47625</xdr:rowOff>
    </xdr:from>
    <xdr:to>
      <xdr:col>11</xdr:col>
      <xdr:colOff>209550</xdr:colOff>
      <xdr:row>25</xdr:row>
      <xdr:rowOff>114300</xdr:rowOff>
    </xdr:to>
    <xdr:pic>
      <xdr:nvPicPr>
        <xdr:cNvPr id="15387" name="Picture 1" descr="photo 1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91425" y="1447800"/>
          <a:ext cx="273367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37</xdr:row>
      <xdr:rowOff>0</xdr:rowOff>
    </xdr:from>
    <xdr:to>
      <xdr:col>8</xdr:col>
      <xdr:colOff>247650</xdr:colOff>
      <xdr:row>51</xdr:row>
      <xdr:rowOff>57150</xdr:rowOff>
    </xdr:to>
    <xdr:pic>
      <xdr:nvPicPr>
        <xdr:cNvPr id="13345" name="Picture 1" descr="n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95950" y="7400925"/>
          <a:ext cx="26860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50</xdr:row>
      <xdr:rowOff>28575</xdr:rowOff>
    </xdr:to>
    <xdr:pic>
      <xdr:nvPicPr>
        <xdr:cNvPr id="1079" name="Picture 1" descr="wl 14 20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67425" cy="812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50</xdr:row>
      <xdr:rowOff>28575</xdr:rowOff>
    </xdr:to>
    <xdr:pic>
      <xdr:nvPicPr>
        <xdr:cNvPr id="2103" name="Picture 1" descr="wl 14 200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67425" cy="812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57</xdr:row>
      <xdr:rowOff>133350</xdr:rowOff>
    </xdr:to>
    <xdr:pic>
      <xdr:nvPicPr>
        <xdr:cNvPr id="4148" name="Picture 1" descr="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10375" cy="936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57</xdr:row>
      <xdr:rowOff>133350</xdr:rowOff>
    </xdr:to>
    <xdr:pic>
      <xdr:nvPicPr>
        <xdr:cNvPr id="5172" name="Picture 1" descr="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10375" cy="936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57</xdr:row>
      <xdr:rowOff>133350</xdr:rowOff>
    </xdr:to>
    <xdr:pic>
      <xdr:nvPicPr>
        <xdr:cNvPr id="10291" name="Picture 1" descr="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10375" cy="936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57</xdr:row>
      <xdr:rowOff>133350</xdr:rowOff>
    </xdr:to>
    <xdr:pic>
      <xdr:nvPicPr>
        <xdr:cNvPr id="11315" name="Picture 1" descr="G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10375" cy="936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5"/>
  <sheetViews>
    <sheetView tabSelected="1" workbookViewId="0">
      <selection activeCell="D5" sqref="D5"/>
    </sheetView>
  </sheetViews>
  <sheetFormatPr defaultRowHeight="12.75"/>
  <cols>
    <col min="2" max="2" width="47.7109375" customWidth="1"/>
    <col min="4" max="4" width="14.140625" customWidth="1"/>
  </cols>
  <sheetData>
    <row r="1" spans="1:5" ht="15.75">
      <c r="A1" s="75" t="s">
        <v>137</v>
      </c>
      <c r="B1" s="76"/>
      <c r="C1" s="76"/>
      <c r="D1" s="76"/>
      <c r="E1" s="77"/>
    </row>
    <row r="2" spans="1:5" ht="28.5" customHeight="1">
      <c r="A2" s="78"/>
      <c r="B2" s="79"/>
      <c r="C2" s="79"/>
      <c r="D2" s="79"/>
      <c r="E2" s="80"/>
    </row>
    <row r="3" spans="1:5" ht="15">
      <c r="A3" s="81" t="s">
        <v>114</v>
      </c>
      <c r="B3" s="82" t="s">
        <v>115</v>
      </c>
      <c r="C3" s="82" t="s">
        <v>116</v>
      </c>
      <c r="D3" s="82" t="s">
        <v>117</v>
      </c>
      <c r="E3" s="80"/>
    </row>
    <row r="4" spans="1:5" ht="6.75" customHeight="1">
      <c r="A4" s="117"/>
      <c r="B4" s="134"/>
      <c r="C4" s="133"/>
      <c r="D4" s="132"/>
      <c r="E4" s="80"/>
    </row>
    <row r="5" spans="1:5" ht="18.75" customHeight="1">
      <c r="A5" s="117">
        <v>2019</v>
      </c>
      <c r="B5" s="134" t="s">
        <v>391</v>
      </c>
      <c r="C5" s="133">
        <v>46</v>
      </c>
      <c r="D5" s="132">
        <v>24</v>
      </c>
      <c r="E5" s="80"/>
    </row>
    <row r="6" spans="1:5" ht="18.75" customHeight="1">
      <c r="A6" s="117">
        <v>2018</v>
      </c>
      <c r="B6" s="134" t="s">
        <v>380</v>
      </c>
      <c r="C6" s="133">
        <v>45</v>
      </c>
      <c r="D6" s="132">
        <v>20</v>
      </c>
      <c r="E6" s="80"/>
    </row>
    <row r="7" spans="1:5" ht="18.75" customHeight="1">
      <c r="A7" s="117">
        <v>2018</v>
      </c>
      <c r="B7" s="134" t="s">
        <v>76</v>
      </c>
      <c r="C7" s="133">
        <v>22</v>
      </c>
      <c r="D7" s="132">
        <v>19</v>
      </c>
      <c r="E7" s="147" t="s">
        <v>369</v>
      </c>
    </row>
    <row r="8" spans="1:5" ht="18.75" customHeight="1">
      <c r="A8" s="117">
        <v>2017</v>
      </c>
      <c r="B8" s="134" t="s">
        <v>305</v>
      </c>
      <c r="C8" s="133">
        <v>47</v>
      </c>
      <c r="D8" s="132">
        <v>32</v>
      </c>
      <c r="E8" s="147"/>
    </row>
    <row r="9" spans="1:5" ht="18.75" customHeight="1">
      <c r="A9" s="117">
        <v>2016</v>
      </c>
      <c r="B9" s="134" t="s">
        <v>304</v>
      </c>
      <c r="C9" s="133">
        <v>48</v>
      </c>
      <c r="D9" s="132">
        <v>36</v>
      </c>
      <c r="E9" s="80"/>
    </row>
    <row r="10" spans="1:5" ht="18.75" customHeight="1">
      <c r="A10" s="117">
        <v>2015</v>
      </c>
      <c r="B10" s="134" t="s">
        <v>243</v>
      </c>
      <c r="C10" s="133">
        <v>46</v>
      </c>
      <c r="D10" s="132">
        <v>24</v>
      </c>
      <c r="E10" s="80"/>
    </row>
    <row r="11" spans="1:5" ht="18.75" customHeight="1">
      <c r="A11" s="83">
        <v>2014</v>
      </c>
      <c r="B11" s="84" t="s">
        <v>76</v>
      </c>
      <c r="C11" s="42">
        <v>34</v>
      </c>
      <c r="D11" s="39">
        <v>12</v>
      </c>
      <c r="E11" s="80"/>
    </row>
    <row r="12" spans="1:5" ht="18.75" customHeight="1">
      <c r="A12" s="83">
        <v>2013</v>
      </c>
      <c r="B12" s="22" t="s">
        <v>118</v>
      </c>
      <c r="C12" s="43">
        <v>43</v>
      </c>
      <c r="D12" s="85">
        <v>20</v>
      </c>
      <c r="E12" s="80"/>
    </row>
    <row r="13" spans="1:5" ht="20.25" customHeight="1">
      <c r="A13" s="83"/>
      <c r="B13" s="22"/>
      <c r="C13" s="43"/>
      <c r="D13" s="85"/>
      <c r="E13" s="80"/>
    </row>
    <row r="14" spans="1:5" ht="20.25" customHeight="1">
      <c r="A14" s="86" t="s">
        <v>136</v>
      </c>
      <c r="B14" s="22"/>
      <c r="C14" s="43"/>
      <c r="D14" s="85"/>
      <c r="E14" s="80"/>
    </row>
    <row r="15" spans="1:5" ht="20.25" customHeight="1">
      <c r="A15" s="83"/>
      <c r="B15" s="22"/>
      <c r="C15" s="43"/>
      <c r="D15" s="85"/>
      <c r="E15" s="80"/>
    </row>
    <row r="16" spans="1:5" ht="20.25" customHeight="1">
      <c r="A16" s="83">
        <v>2012</v>
      </c>
      <c r="B16" s="6" t="s">
        <v>76</v>
      </c>
      <c r="C16" s="44">
        <v>44</v>
      </c>
      <c r="D16" s="41">
        <v>32</v>
      </c>
      <c r="E16" s="80"/>
    </row>
    <row r="17" spans="1:5" ht="20.25" customHeight="1">
      <c r="A17" s="83">
        <v>2011</v>
      </c>
      <c r="B17" s="6" t="s">
        <v>1</v>
      </c>
      <c r="C17" s="45">
        <v>50</v>
      </c>
      <c r="D17" s="85" t="s">
        <v>119</v>
      </c>
      <c r="E17" s="80"/>
    </row>
    <row r="18" spans="1:5" ht="20.25" customHeight="1">
      <c r="A18" s="83">
        <v>2010</v>
      </c>
      <c r="B18" s="87" t="s">
        <v>120</v>
      </c>
      <c r="C18" s="88">
        <v>45</v>
      </c>
      <c r="D18" s="85" t="s">
        <v>121</v>
      </c>
      <c r="E18" s="80"/>
    </row>
    <row r="19" spans="1:5" ht="20.25" customHeight="1">
      <c r="A19" s="83">
        <v>2009</v>
      </c>
      <c r="B19" s="87" t="s">
        <v>122</v>
      </c>
      <c r="C19" s="89"/>
      <c r="D19" s="85"/>
      <c r="E19" s="80"/>
    </row>
    <row r="20" spans="1:5" ht="20.25" customHeight="1">
      <c r="A20" s="83">
        <v>2008</v>
      </c>
      <c r="B20" s="87" t="s">
        <v>123</v>
      </c>
      <c r="C20" s="88">
        <v>41</v>
      </c>
      <c r="D20" s="85" t="s">
        <v>124</v>
      </c>
      <c r="E20" s="80"/>
    </row>
    <row r="21" spans="1:5" ht="20.25" customHeight="1">
      <c r="A21" s="83">
        <v>2007</v>
      </c>
      <c r="B21" s="87" t="s">
        <v>126</v>
      </c>
      <c r="C21" s="88">
        <v>45</v>
      </c>
      <c r="D21" s="85" t="s">
        <v>125</v>
      </c>
      <c r="E21" s="80"/>
    </row>
    <row r="22" spans="1:5" ht="20.25" customHeight="1">
      <c r="A22" s="83">
        <v>2006</v>
      </c>
      <c r="B22" s="87" t="s">
        <v>127</v>
      </c>
      <c r="C22" s="88">
        <v>43</v>
      </c>
      <c r="D22" s="85" t="s">
        <v>128</v>
      </c>
      <c r="E22" s="80"/>
    </row>
    <row r="23" spans="1:5" ht="20.25" customHeight="1">
      <c r="A23" s="83">
        <v>2005</v>
      </c>
      <c r="B23" s="87" t="s">
        <v>129</v>
      </c>
      <c r="C23" s="88">
        <v>41</v>
      </c>
      <c r="D23" s="85" t="s">
        <v>130</v>
      </c>
      <c r="E23" s="80"/>
    </row>
    <row r="24" spans="1:5" ht="20.25" customHeight="1">
      <c r="A24" s="83">
        <v>2004</v>
      </c>
      <c r="B24" s="87" t="s">
        <v>129</v>
      </c>
      <c r="C24" s="88">
        <v>39</v>
      </c>
      <c r="D24" s="85" t="s">
        <v>131</v>
      </c>
      <c r="E24" s="80"/>
    </row>
    <row r="25" spans="1:5" ht="20.25" customHeight="1">
      <c r="A25" s="83">
        <v>2003</v>
      </c>
      <c r="B25" s="87" t="s">
        <v>132</v>
      </c>
      <c r="C25" s="88">
        <v>47</v>
      </c>
      <c r="D25" s="85" t="s">
        <v>125</v>
      </c>
      <c r="E25" s="80"/>
    </row>
    <row r="26" spans="1:5" ht="20.25" customHeight="1">
      <c r="A26" s="83">
        <v>2002</v>
      </c>
      <c r="B26" s="87" t="s">
        <v>132</v>
      </c>
      <c r="C26" s="88">
        <v>41</v>
      </c>
      <c r="D26" s="85" t="s">
        <v>133</v>
      </c>
      <c r="E26" s="80"/>
    </row>
    <row r="27" spans="1:5" ht="20.25" customHeight="1">
      <c r="A27" s="83">
        <v>2001</v>
      </c>
      <c r="B27" s="87" t="s">
        <v>134</v>
      </c>
      <c r="C27" s="88">
        <v>46</v>
      </c>
      <c r="D27" s="85" t="s">
        <v>125</v>
      </c>
      <c r="E27" s="80"/>
    </row>
    <row r="28" spans="1:5" ht="20.25" customHeight="1">
      <c r="A28" s="83">
        <v>2000</v>
      </c>
      <c r="B28" s="87" t="s">
        <v>277</v>
      </c>
      <c r="C28" s="88">
        <v>45</v>
      </c>
      <c r="D28" s="85" t="s">
        <v>131</v>
      </c>
      <c r="E28" s="80"/>
    </row>
    <row r="29" spans="1:5" ht="20.25" customHeight="1">
      <c r="A29" s="83">
        <v>1999</v>
      </c>
      <c r="B29" s="87" t="s">
        <v>214</v>
      </c>
      <c r="C29" s="88">
        <v>41</v>
      </c>
      <c r="D29" s="85" t="s">
        <v>128</v>
      </c>
      <c r="E29" s="80"/>
    </row>
    <row r="30" spans="1:5" ht="15">
      <c r="A30" s="83"/>
      <c r="B30" s="90"/>
      <c r="C30" s="91"/>
      <c r="D30" s="92"/>
      <c r="E30" s="80"/>
    </row>
    <row r="31" spans="1:5" ht="15">
      <c r="A31" s="86" t="s">
        <v>135</v>
      </c>
      <c r="B31" s="90"/>
      <c r="C31" s="91"/>
      <c r="D31" s="92"/>
      <c r="E31" s="80"/>
    </row>
    <row r="32" spans="1:5" ht="15.75" thickBot="1">
      <c r="A32" s="93"/>
      <c r="B32" s="94"/>
      <c r="C32" s="95"/>
      <c r="D32" s="96"/>
      <c r="E32" s="97"/>
    </row>
    <row r="33" spans="1:4" ht="15">
      <c r="A33" s="35"/>
      <c r="B33" s="36"/>
      <c r="C33" s="37"/>
      <c r="D33" s="40"/>
    </row>
    <row r="34" spans="1:4" ht="15">
      <c r="A34" s="35"/>
      <c r="B34" s="38"/>
      <c r="C34" s="38"/>
      <c r="D34" s="38"/>
    </row>
    <row r="35" spans="1:4" ht="15">
      <c r="A35" s="35"/>
      <c r="B35" s="38"/>
      <c r="C35" s="38"/>
      <c r="D35" s="38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27"/>
  <sheetViews>
    <sheetView workbookViewId="0">
      <selection activeCell="A10" sqref="A10:B10"/>
    </sheetView>
  </sheetViews>
  <sheetFormatPr defaultColWidth="10" defaultRowHeight="12.75"/>
  <cols>
    <col min="1" max="1" width="33.5703125" style="1" customWidth="1"/>
    <col min="2" max="2" width="15.42578125" style="1" customWidth="1"/>
    <col min="3" max="3" width="33.140625" style="1" customWidth="1"/>
    <col min="4" max="4" width="4.85546875" style="1" customWidth="1"/>
    <col min="5" max="6" width="10" style="1" customWidth="1"/>
    <col min="7" max="7" width="11.85546875" style="1" customWidth="1"/>
    <col min="8" max="16384" width="10" style="1"/>
  </cols>
  <sheetData>
    <row r="1" spans="1:9" ht="18.75">
      <c r="A1" s="10" t="s">
        <v>3</v>
      </c>
      <c r="C1" s="10" t="s">
        <v>30</v>
      </c>
    </row>
    <row r="2" spans="1:9" ht="12" customHeight="1">
      <c r="A2" s="10"/>
    </row>
    <row r="3" spans="1:9" ht="20.100000000000001" customHeight="1">
      <c r="A3" s="6" t="s">
        <v>2</v>
      </c>
      <c r="B3" s="6" t="s">
        <v>16</v>
      </c>
      <c r="C3" s="6" t="s">
        <v>15</v>
      </c>
      <c r="D3" s="5"/>
      <c r="E3" s="4"/>
      <c r="F3" s="4"/>
      <c r="G3" s="4"/>
      <c r="H3" s="4"/>
    </row>
    <row r="4" spans="1:9" ht="20.100000000000001" customHeight="1">
      <c r="A4" s="6" t="s">
        <v>10</v>
      </c>
      <c r="B4" s="6" t="s">
        <v>16</v>
      </c>
      <c r="C4" s="6" t="s">
        <v>14</v>
      </c>
    </row>
    <row r="5" spans="1:9" ht="20.100000000000001" customHeight="1">
      <c r="A5" s="6" t="s">
        <v>13</v>
      </c>
      <c r="B5" s="6" t="s">
        <v>17</v>
      </c>
      <c r="C5" s="6" t="s">
        <v>0</v>
      </c>
    </row>
    <row r="6" spans="1:9" ht="20.100000000000001" customHeight="1">
      <c r="A6" s="6" t="s">
        <v>12</v>
      </c>
      <c r="B6" s="6" t="s">
        <v>32</v>
      </c>
      <c r="C6" s="6" t="s">
        <v>11</v>
      </c>
      <c r="D6" s="2"/>
      <c r="E6" s="2"/>
    </row>
    <row r="7" spans="1:9" ht="16.5" customHeight="1">
      <c r="B7" s="2"/>
      <c r="C7" s="2"/>
      <c r="D7" s="3"/>
      <c r="E7" s="3"/>
      <c r="F7" s="4"/>
      <c r="G7" s="4"/>
    </row>
    <row r="8" spans="1:9" ht="16.5" customHeight="1">
      <c r="A8" s="10" t="s">
        <v>8</v>
      </c>
      <c r="B8" s="13" t="s">
        <v>9</v>
      </c>
      <c r="C8" s="13" t="s">
        <v>29</v>
      </c>
      <c r="D8" s="2"/>
      <c r="E8" s="2"/>
    </row>
    <row r="9" spans="1:9" ht="7.5" customHeight="1"/>
    <row r="10" spans="1:9" s="6" customFormat="1" ht="20.100000000000001" customHeight="1">
      <c r="A10" s="6" t="s">
        <v>1</v>
      </c>
      <c r="B10" s="12">
        <v>50</v>
      </c>
      <c r="C10" s="14">
        <v>6.5</v>
      </c>
      <c r="D10" s="7"/>
    </row>
    <row r="11" spans="1:9" s="6" customFormat="1" ht="20.100000000000001" customHeight="1">
      <c r="A11" s="6" t="s">
        <v>18</v>
      </c>
      <c r="B11" s="12" t="s">
        <v>27</v>
      </c>
      <c r="C11" s="14">
        <v>3.9</v>
      </c>
    </row>
    <row r="12" spans="1:9" s="6" customFormat="1" ht="20.100000000000001" customHeight="1">
      <c r="A12" s="6" t="s">
        <v>19</v>
      </c>
      <c r="B12" s="12" t="s">
        <v>28</v>
      </c>
      <c r="C12" s="14">
        <v>2.6</v>
      </c>
      <c r="G12" s="15"/>
    </row>
    <row r="13" spans="1:9" s="6" customFormat="1" ht="20.100000000000001" customHeight="1">
      <c r="A13" s="6" t="s">
        <v>20</v>
      </c>
      <c r="B13" s="12">
        <v>41</v>
      </c>
      <c r="C13" s="7"/>
      <c r="I13" s="8"/>
    </row>
    <row r="14" spans="1:9" s="6" customFormat="1" ht="20.100000000000001" customHeight="1">
      <c r="A14" s="6" t="s">
        <v>6</v>
      </c>
      <c r="B14" s="12">
        <v>41</v>
      </c>
    </row>
    <row r="15" spans="1:9" s="6" customFormat="1" ht="20.100000000000001" customHeight="1">
      <c r="A15" s="6" t="s">
        <v>21</v>
      </c>
      <c r="B15" s="12">
        <v>41</v>
      </c>
    </row>
    <row r="16" spans="1:9" s="6" customFormat="1" ht="20.100000000000001" customHeight="1">
      <c r="A16" s="6" t="s">
        <v>22</v>
      </c>
      <c r="B16" s="12">
        <v>38</v>
      </c>
    </row>
    <row r="17" spans="1:4" s="6" customFormat="1" ht="20.100000000000001" customHeight="1">
      <c r="A17" s="6" t="s">
        <v>23</v>
      </c>
      <c r="B17" s="12">
        <v>38</v>
      </c>
    </row>
    <row r="18" spans="1:4" s="6" customFormat="1" ht="20.100000000000001" customHeight="1">
      <c r="A18" s="6" t="s">
        <v>7</v>
      </c>
      <c r="B18" s="12">
        <v>38</v>
      </c>
    </row>
    <row r="19" spans="1:4" s="6" customFormat="1" ht="20.100000000000001" customHeight="1">
      <c r="A19" s="6" t="s">
        <v>24</v>
      </c>
      <c r="B19" s="12">
        <v>34</v>
      </c>
    </row>
    <row r="20" spans="1:4" s="6" customFormat="1" ht="20.100000000000001" customHeight="1">
      <c r="A20" s="6" t="s">
        <v>4</v>
      </c>
      <c r="B20" s="12">
        <v>32</v>
      </c>
    </row>
    <row r="21" spans="1:4" s="6" customFormat="1" ht="20.100000000000001" customHeight="1">
      <c r="A21" s="6" t="s">
        <v>5</v>
      </c>
      <c r="B21" s="12">
        <v>32</v>
      </c>
    </row>
    <row r="22" spans="1:4" s="6" customFormat="1" ht="20.100000000000001" customHeight="1">
      <c r="B22" s="12"/>
      <c r="D22" s="9"/>
    </row>
    <row r="23" spans="1:4" s="6" customFormat="1" ht="20.100000000000001" customHeight="1">
      <c r="B23" s="12"/>
    </row>
    <row r="25" spans="1:4">
      <c r="A25" s="11" t="s">
        <v>25</v>
      </c>
      <c r="B25" s="11" t="s">
        <v>31</v>
      </c>
      <c r="C25" s="11"/>
    </row>
    <row r="27" spans="1:4">
      <c r="A27" s="1" t="s">
        <v>26</v>
      </c>
      <c r="B27" s="16">
        <v>30</v>
      </c>
    </row>
  </sheetData>
  <phoneticPr fontId="0" type="noConversion"/>
  <pageMargins left="0.5" right="0.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topLeftCell="A9" workbookViewId="0">
      <selection activeCell="O17" sqref="O17"/>
    </sheetView>
  </sheetViews>
  <sheetFormatPr defaultRowHeight="12.7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20" sqref="O20"/>
    </sheetView>
  </sheetViews>
  <sheetFormatPr defaultRowHeight="12.7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44"/>
  <sheetViews>
    <sheetView workbookViewId="0">
      <selection activeCell="K28" sqref="K28"/>
    </sheetView>
  </sheetViews>
  <sheetFormatPr defaultRowHeight="12.75"/>
  <sheetData>
    <row r="1" spans="1:16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1:16" ht="18.75">
      <c r="A2" s="46"/>
      <c r="B2" s="46"/>
      <c r="C2" s="46"/>
      <c r="D2" s="74" t="s">
        <v>172</v>
      </c>
      <c r="E2" s="72"/>
      <c r="F2" s="72"/>
      <c r="G2" s="72"/>
      <c r="H2" s="72"/>
      <c r="I2" s="46"/>
      <c r="J2" s="46"/>
      <c r="K2" s="46"/>
      <c r="L2" s="46"/>
      <c r="M2" s="46"/>
      <c r="N2" s="46"/>
      <c r="O2" s="46"/>
      <c r="P2" s="46"/>
    </row>
    <row r="3" spans="1:1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</row>
    <row r="4" spans="1:1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6" ht="18.75">
      <c r="A5" s="46"/>
      <c r="B5" s="46"/>
      <c r="C5" s="66"/>
      <c r="D5" s="66"/>
      <c r="E5" s="6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</row>
    <row r="6" spans="1:16" ht="18.75">
      <c r="A6" s="46"/>
      <c r="B6" s="66"/>
      <c r="C6" s="66"/>
      <c r="D6" s="73" t="s">
        <v>171</v>
      </c>
      <c r="E6" s="73"/>
      <c r="F6" s="72"/>
      <c r="G6" s="72"/>
      <c r="H6" s="46"/>
      <c r="I6" s="46"/>
      <c r="J6" s="46"/>
      <c r="K6" s="46"/>
      <c r="L6" s="46"/>
      <c r="M6" s="46"/>
      <c r="N6" s="46"/>
      <c r="O6" s="46"/>
      <c r="P6" s="46"/>
    </row>
    <row r="7" spans="1:16" ht="18.75">
      <c r="A7" s="71" t="s">
        <v>170</v>
      </c>
      <c r="B7" s="46"/>
      <c r="C7" s="66"/>
      <c r="D7" s="66"/>
      <c r="E7" s="6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8" spans="1:16" ht="16.5">
      <c r="A8" s="70">
        <v>1</v>
      </c>
      <c r="B8" s="69" t="s">
        <v>169</v>
      </c>
      <c r="C8" s="1"/>
      <c r="D8" s="1"/>
      <c r="E8" s="1"/>
      <c r="F8" s="1"/>
      <c r="G8" s="1"/>
      <c r="H8" s="1"/>
      <c r="I8" s="1"/>
      <c r="J8" s="1"/>
      <c r="K8" s="1"/>
      <c r="L8" s="1" t="s">
        <v>168</v>
      </c>
      <c r="M8" s="68"/>
      <c r="N8" s="68"/>
      <c r="O8" s="68"/>
      <c r="P8" s="68"/>
    </row>
    <row r="9" spans="1:16" ht="16.5">
      <c r="A9" s="70">
        <v>2</v>
      </c>
      <c r="B9" s="69" t="s">
        <v>167</v>
      </c>
      <c r="C9" s="1"/>
      <c r="D9" s="1"/>
      <c r="E9" s="1"/>
      <c r="F9" s="1"/>
      <c r="G9" s="1"/>
      <c r="H9" s="1"/>
      <c r="I9" s="1"/>
      <c r="J9" s="1"/>
      <c r="K9" s="1"/>
      <c r="L9" s="1" t="s">
        <v>166</v>
      </c>
      <c r="M9" s="68"/>
      <c r="N9" s="68"/>
      <c r="O9" s="68"/>
      <c r="P9" s="68"/>
    </row>
    <row r="10" spans="1:16" ht="16.5">
      <c r="A10" s="70">
        <v>3</v>
      </c>
      <c r="B10" s="69" t="s">
        <v>165</v>
      </c>
      <c r="C10" s="1"/>
      <c r="D10" s="1"/>
      <c r="E10" s="1"/>
      <c r="F10" s="1"/>
      <c r="G10" s="1"/>
      <c r="H10" s="1"/>
      <c r="I10" s="1"/>
      <c r="J10" s="1"/>
      <c r="K10" s="1"/>
      <c r="L10" s="1" t="s">
        <v>161</v>
      </c>
      <c r="M10" s="68"/>
      <c r="N10" s="68"/>
      <c r="O10" s="68"/>
      <c r="P10" s="68"/>
    </row>
    <row r="11" spans="1:16" ht="16.5">
      <c r="A11" s="70">
        <v>4</v>
      </c>
      <c r="B11" s="69" t="s">
        <v>164</v>
      </c>
      <c r="C11" s="1"/>
      <c r="D11" s="1"/>
      <c r="E11" s="1"/>
      <c r="F11" s="1"/>
      <c r="G11" s="1"/>
      <c r="H11" s="1"/>
      <c r="I11" s="1"/>
      <c r="J11" s="1"/>
      <c r="K11" s="1"/>
      <c r="L11" s="1" t="s">
        <v>161</v>
      </c>
      <c r="M11" s="68"/>
      <c r="N11" s="68"/>
      <c r="O11" s="68"/>
      <c r="P11" s="68"/>
    </row>
    <row r="12" spans="1:16" ht="16.5">
      <c r="A12" s="70">
        <v>5</v>
      </c>
      <c r="B12" s="69" t="s">
        <v>163</v>
      </c>
      <c r="C12" s="1"/>
      <c r="D12" s="1"/>
      <c r="E12" s="1"/>
      <c r="F12" s="1"/>
      <c r="G12" s="1"/>
      <c r="H12" s="1"/>
      <c r="I12" s="1"/>
      <c r="J12" s="1"/>
      <c r="K12" s="1"/>
      <c r="L12" s="1" t="s">
        <v>161</v>
      </c>
      <c r="M12" s="68"/>
      <c r="N12" s="68"/>
      <c r="O12" s="68"/>
      <c r="P12" s="68"/>
    </row>
    <row r="13" spans="1:16" ht="16.5">
      <c r="A13" s="70">
        <v>6</v>
      </c>
      <c r="B13" s="69" t="s">
        <v>162</v>
      </c>
      <c r="C13" s="1"/>
      <c r="D13" s="1"/>
      <c r="E13" s="1"/>
      <c r="F13" s="1"/>
      <c r="G13" s="1"/>
      <c r="H13" s="1"/>
      <c r="I13" s="1"/>
      <c r="J13" s="1"/>
      <c r="K13" s="1"/>
      <c r="L13" s="1" t="s">
        <v>161</v>
      </c>
      <c r="M13" s="68"/>
      <c r="N13" s="68"/>
      <c r="O13" s="68"/>
      <c r="P13" s="68"/>
    </row>
    <row r="14" spans="1:16" ht="16.5">
      <c r="A14" s="70">
        <v>7</v>
      </c>
      <c r="B14" s="69" t="s">
        <v>160</v>
      </c>
      <c r="C14" s="1"/>
      <c r="D14" s="1"/>
      <c r="E14" s="1"/>
      <c r="F14" s="1"/>
      <c r="G14" s="1"/>
      <c r="H14" s="1"/>
      <c r="I14" s="1"/>
      <c r="J14" s="1"/>
      <c r="K14" s="1"/>
      <c r="L14" s="1" t="s">
        <v>159</v>
      </c>
      <c r="M14" s="68"/>
      <c r="N14" s="68"/>
      <c r="O14" s="68"/>
      <c r="P14" s="68"/>
    </row>
    <row r="15" spans="1:16" ht="16.5">
      <c r="A15" s="70">
        <v>8</v>
      </c>
      <c r="B15" s="69" t="s">
        <v>158</v>
      </c>
      <c r="C15" s="1"/>
      <c r="D15" s="1"/>
      <c r="E15" s="1"/>
      <c r="F15" s="1"/>
      <c r="G15" s="1"/>
      <c r="H15" s="1"/>
      <c r="I15" s="1"/>
      <c r="J15" s="1"/>
      <c r="K15" s="1"/>
      <c r="L15" s="1" t="s">
        <v>157</v>
      </c>
      <c r="M15" s="68"/>
      <c r="N15" s="68"/>
      <c r="O15" s="68"/>
      <c r="P15" s="68"/>
    </row>
    <row r="16" spans="1:16" ht="18.75">
      <c r="A16" s="46"/>
      <c r="B16" s="46"/>
      <c r="C16" s="66"/>
      <c r="D16" s="66"/>
      <c r="E16" s="6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 ht="18.75">
      <c r="A17" s="46"/>
      <c r="B17" s="46" t="s">
        <v>156</v>
      </c>
      <c r="C17" s="66"/>
      <c r="D17" s="66"/>
      <c r="E17" s="6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</row>
    <row r="18" spans="1:16" ht="18.75">
      <c r="A18" s="46"/>
      <c r="B18" s="46" t="s">
        <v>155</v>
      </c>
      <c r="C18" s="66"/>
      <c r="D18" s="66"/>
      <c r="E18" s="6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</row>
    <row r="19" spans="1:16" ht="18.75">
      <c r="A19" s="46"/>
      <c r="B19" s="46" t="s">
        <v>154</v>
      </c>
      <c r="C19" s="66"/>
      <c r="D19" s="66"/>
      <c r="E19" s="6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0" spans="1:16" ht="18.75">
      <c r="A20" s="46"/>
      <c r="B20" s="46" t="s">
        <v>153</v>
      </c>
      <c r="C20" s="66"/>
      <c r="D20" s="66"/>
      <c r="E20" s="6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</row>
    <row r="21" spans="1:16" ht="18.75">
      <c r="A21" s="46"/>
      <c r="B21" s="46" t="s">
        <v>152</v>
      </c>
      <c r="C21" s="66"/>
      <c r="D21" s="66"/>
      <c r="E21" s="6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</row>
    <row r="22" spans="1:16" ht="18.75">
      <c r="A22" s="46"/>
      <c r="B22" s="46"/>
      <c r="C22" s="66"/>
      <c r="D22" s="66"/>
      <c r="E22" s="6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</row>
    <row r="23" spans="1:16" ht="18.75">
      <c r="A23" s="46"/>
      <c r="B23" s="9" t="s">
        <v>151</v>
      </c>
      <c r="C23" s="66"/>
      <c r="D23" s="66"/>
      <c r="E23" s="6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</row>
    <row r="24" spans="1:16" ht="18.75">
      <c r="A24" s="46"/>
      <c r="B24" s="46"/>
      <c r="C24" s="66"/>
      <c r="D24" s="66"/>
      <c r="E24" s="6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5" spans="1:16" ht="18.75">
      <c r="A25" s="46"/>
      <c r="B25" s="46" t="s">
        <v>150</v>
      </c>
      <c r="C25" s="66"/>
      <c r="D25" s="1" t="s">
        <v>141</v>
      </c>
      <c r="E25" s="66"/>
      <c r="F25" s="46"/>
      <c r="G25" s="67">
        <v>8.5</v>
      </c>
      <c r="H25" s="46"/>
      <c r="I25" s="46"/>
      <c r="J25" s="46"/>
      <c r="K25" s="46"/>
      <c r="L25" s="46"/>
      <c r="M25" s="46"/>
      <c r="N25" s="46"/>
      <c r="O25" s="46"/>
      <c r="P25" s="46"/>
    </row>
    <row r="26" spans="1:16" ht="18.75">
      <c r="A26" s="46"/>
      <c r="B26" s="46" t="s">
        <v>149</v>
      </c>
      <c r="C26" s="66"/>
      <c r="D26" s="1" t="s">
        <v>143</v>
      </c>
      <c r="E26" s="66"/>
      <c r="F26" s="46"/>
      <c r="G26" s="67">
        <v>8.5</v>
      </c>
      <c r="H26" s="46"/>
      <c r="I26" s="46"/>
      <c r="J26" s="46"/>
      <c r="K26" s="46"/>
      <c r="L26" s="46"/>
      <c r="M26" s="46"/>
      <c r="N26" s="46"/>
      <c r="O26" s="46"/>
      <c r="P26" s="46"/>
    </row>
    <row r="27" spans="1:16" ht="18.75">
      <c r="A27" s="46"/>
      <c r="B27" s="46"/>
      <c r="C27" s="66"/>
      <c r="D27" s="66"/>
      <c r="E27" s="6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</row>
    <row r="28" spans="1:1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</row>
    <row r="29" spans="1:16" ht="15.75">
      <c r="A29" s="47"/>
      <c r="B29" s="9" t="s">
        <v>148</v>
      </c>
      <c r="C29" s="47"/>
      <c r="D29" s="47"/>
      <c r="E29" s="47"/>
      <c r="F29" s="47"/>
      <c r="G29" s="47"/>
      <c r="H29" s="47"/>
      <c r="I29" s="64"/>
      <c r="J29" s="46"/>
      <c r="K29" s="46"/>
      <c r="L29" s="46"/>
      <c r="M29" s="46"/>
      <c r="N29" s="46"/>
      <c r="O29" s="46"/>
      <c r="P29" s="46"/>
    </row>
    <row r="30" spans="1:16" ht="15.75">
      <c r="A30" s="47"/>
      <c r="B30" s="65"/>
      <c r="C30" s="47"/>
      <c r="D30" s="47"/>
      <c r="E30" s="47"/>
      <c r="F30" s="47"/>
      <c r="G30" s="47"/>
      <c r="H30" s="47"/>
      <c r="I30" s="64"/>
      <c r="J30" s="46"/>
      <c r="K30" s="46"/>
      <c r="L30" s="46"/>
      <c r="M30" s="46"/>
      <c r="N30" s="46"/>
      <c r="O30" s="46"/>
      <c r="P30" s="46"/>
    </row>
    <row r="31" spans="1:16" ht="15.75">
      <c r="A31" s="46"/>
      <c r="B31" s="63" t="s">
        <v>147</v>
      </c>
      <c r="C31" s="62"/>
      <c r="D31" s="58" t="s">
        <v>144</v>
      </c>
      <c r="E31" s="61"/>
      <c r="F31" s="53">
        <v>2.83</v>
      </c>
      <c r="G31" s="46"/>
      <c r="H31" s="46"/>
      <c r="I31" s="46"/>
      <c r="J31" s="46"/>
      <c r="K31" s="46"/>
      <c r="L31" s="46"/>
      <c r="M31" s="46"/>
      <c r="N31" s="46"/>
      <c r="O31" s="46"/>
      <c r="P31" s="46"/>
    </row>
    <row r="32" spans="1:16" ht="15.75">
      <c r="A32" s="46"/>
      <c r="B32" s="55" t="s">
        <v>146</v>
      </c>
      <c r="C32" s="47"/>
      <c r="D32" s="6" t="s">
        <v>144</v>
      </c>
      <c r="E32" s="54"/>
      <c r="F32" s="53">
        <v>2.83</v>
      </c>
      <c r="G32" s="46"/>
      <c r="H32" s="46"/>
      <c r="I32" s="46"/>
      <c r="J32" s="46"/>
      <c r="K32" s="46"/>
      <c r="L32" s="46"/>
      <c r="M32" s="46"/>
      <c r="N32" s="46"/>
      <c r="O32" s="46"/>
      <c r="P32" s="46"/>
    </row>
    <row r="33" spans="1:16" ht="15.75">
      <c r="A33" s="46"/>
      <c r="B33" s="55" t="s">
        <v>145</v>
      </c>
      <c r="C33" s="47"/>
      <c r="D33" s="47" t="s">
        <v>144</v>
      </c>
      <c r="E33" s="54"/>
      <c r="F33" s="53">
        <v>2.83</v>
      </c>
      <c r="G33" s="46"/>
      <c r="H33" s="46"/>
      <c r="I33" s="46"/>
      <c r="J33" s="46"/>
      <c r="K33" s="46"/>
      <c r="L33" s="46"/>
      <c r="M33" s="46"/>
      <c r="N33" s="46"/>
      <c r="O33" s="46"/>
      <c r="P33" s="46"/>
    </row>
    <row r="34" spans="1:16" ht="15.75">
      <c r="A34" s="46"/>
      <c r="B34" s="60" t="s">
        <v>143</v>
      </c>
      <c r="C34" s="59"/>
      <c r="D34" s="58" t="s">
        <v>139</v>
      </c>
      <c r="E34" s="57"/>
      <c r="F34" s="53">
        <v>2.12</v>
      </c>
      <c r="G34" s="46"/>
      <c r="H34" s="46"/>
      <c r="I34" s="46"/>
      <c r="J34" s="46"/>
      <c r="K34" s="46"/>
      <c r="L34" s="46"/>
      <c r="M34" s="46"/>
      <c r="N34" s="46"/>
      <c r="O34" s="46"/>
      <c r="P34" s="46"/>
    </row>
    <row r="35" spans="1:16" ht="15.75">
      <c r="A35" s="47"/>
      <c r="B35" s="55" t="s">
        <v>142</v>
      </c>
      <c r="C35" s="46"/>
      <c r="D35" s="6" t="s">
        <v>139</v>
      </c>
      <c r="E35" s="56"/>
      <c r="F35" s="53">
        <v>2.12</v>
      </c>
      <c r="G35" s="47"/>
      <c r="H35" s="47"/>
      <c r="I35" s="46"/>
      <c r="J35" s="46"/>
      <c r="K35" s="46"/>
      <c r="L35" s="46"/>
      <c r="M35" s="46"/>
      <c r="N35" s="46"/>
      <c r="O35" s="46"/>
      <c r="P35" s="46"/>
    </row>
    <row r="36" spans="1:16" ht="15.75">
      <c r="A36" s="46"/>
      <c r="B36" s="55" t="s">
        <v>141</v>
      </c>
      <c r="C36" s="47"/>
      <c r="D36" s="6" t="s">
        <v>139</v>
      </c>
      <c r="E36" s="54"/>
      <c r="F36" s="53">
        <v>2.12</v>
      </c>
      <c r="G36" s="46"/>
      <c r="H36" s="46"/>
      <c r="I36" s="46"/>
      <c r="J36" s="46"/>
      <c r="K36" s="46"/>
      <c r="L36" s="46"/>
      <c r="M36" s="46"/>
      <c r="N36" s="46"/>
      <c r="O36" s="46"/>
      <c r="P36" s="46"/>
    </row>
    <row r="37" spans="1:16" ht="15.75">
      <c r="A37" s="47"/>
      <c r="B37" s="52" t="s">
        <v>140</v>
      </c>
      <c r="C37" s="51"/>
      <c r="D37" s="50" t="s">
        <v>139</v>
      </c>
      <c r="E37" s="49"/>
      <c r="F37" s="48">
        <v>2.12</v>
      </c>
      <c r="G37" s="47"/>
      <c r="H37" s="47"/>
      <c r="I37" s="46"/>
      <c r="J37" s="46"/>
      <c r="K37" s="46"/>
      <c r="L37" s="46"/>
      <c r="M37" s="46"/>
      <c r="N37" s="46"/>
      <c r="O37" s="46"/>
      <c r="P37" s="46"/>
    </row>
    <row r="38" spans="1:16" ht="15.75">
      <c r="A38" s="47"/>
      <c r="B38" s="47"/>
      <c r="C38" s="47"/>
      <c r="D38" s="47"/>
      <c r="E38" s="47"/>
      <c r="F38" s="47"/>
      <c r="G38" s="47"/>
      <c r="H38" s="46"/>
      <c r="I38" s="46"/>
      <c r="J38" s="46"/>
      <c r="K38" s="46"/>
      <c r="L38" s="46"/>
      <c r="M38" s="46"/>
      <c r="N38" s="46"/>
      <c r="O38" s="46"/>
      <c r="P38" s="46"/>
    </row>
    <row r="39" spans="1:16" ht="15.75">
      <c r="A39" s="46"/>
      <c r="B39" s="47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</row>
    <row r="40" spans="1:1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</row>
    <row r="41" spans="1:1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</row>
    <row r="42" spans="1:1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</row>
    <row r="43" spans="1:16">
      <c r="A43" s="46"/>
      <c r="B43" s="46" t="s">
        <v>138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</row>
    <row r="44" spans="1:1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39"/>
  <sheetViews>
    <sheetView workbookViewId="0">
      <selection activeCell="M31" sqref="M31"/>
    </sheetView>
  </sheetViews>
  <sheetFormatPr defaultRowHeight="12.75"/>
  <sheetData>
    <row r="1" spans="1:1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18.75">
      <c r="A2" s="46"/>
      <c r="B2" s="46"/>
      <c r="C2" s="74" t="s">
        <v>215</v>
      </c>
      <c r="D2" s="72"/>
      <c r="E2" s="72"/>
      <c r="F2" s="72"/>
      <c r="G2" s="72"/>
      <c r="H2" s="46"/>
      <c r="I2" s="46"/>
      <c r="J2" s="46"/>
      <c r="K2" s="46"/>
    </row>
    <row r="3" spans="1:11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</row>
    <row r="4" spans="1:11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ht="18.75">
      <c r="A5" s="46"/>
      <c r="B5" s="66"/>
      <c r="C5" s="66"/>
      <c r="D5" s="66"/>
      <c r="E5" s="46"/>
      <c r="F5" s="46"/>
      <c r="G5" s="46"/>
      <c r="H5" s="46"/>
      <c r="I5" s="46"/>
      <c r="J5" s="46"/>
      <c r="K5" s="46"/>
    </row>
    <row r="6" spans="1:11" ht="18.75">
      <c r="A6" s="66"/>
      <c r="B6" s="66"/>
      <c r="C6" s="73" t="s">
        <v>216</v>
      </c>
      <c r="D6" s="73"/>
      <c r="E6" s="72"/>
      <c r="F6" s="72"/>
      <c r="G6" s="46"/>
      <c r="H6" s="46"/>
      <c r="I6" s="46"/>
      <c r="J6" s="46"/>
      <c r="K6" s="46"/>
    </row>
    <row r="7" spans="1:11" ht="18.75">
      <c r="A7" s="46"/>
      <c r="B7" s="66"/>
      <c r="C7" s="66"/>
      <c r="D7" s="66"/>
      <c r="E7" s="46"/>
      <c r="F7" s="46"/>
      <c r="G7" s="46"/>
      <c r="H7" s="46"/>
      <c r="I7" s="46"/>
      <c r="J7" s="46"/>
      <c r="K7" s="46"/>
    </row>
    <row r="8" spans="1:11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</row>
    <row r="9" spans="1:11" ht="15.75">
      <c r="A9" s="47"/>
      <c r="B9" s="46" t="s">
        <v>217</v>
      </c>
      <c r="C9" s="110" t="s">
        <v>218</v>
      </c>
      <c r="D9" s="47"/>
      <c r="E9" s="47"/>
      <c r="F9" s="47"/>
      <c r="G9" s="47"/>
      <c r="H9" s="47"/>
      <c r="I9" s="46"/>
      <c r="J9" s="47"/>
      <c r="K9" s="46"/>
    </row>
    <row r="10" spans="1:11" ht="15.75">
      <c r="A10" s="47" t="s">
        <v>219</v>
      </c>
      <c r="B10" s="111">
        <v>66</v>
      </c>
      <c r="C10" s="47"/>
      <c r="D10" s="111"/>
      <c r="E10" s="47" t="s">
        <v>220</v>
      </c>
      <c r="F10" s="47"/>
      <c r="G10" s="47"/>
      <c r="H10" s="64"/>
      <c r="I10" s="46"/>
      <c r="J10" s="47" t="s">
        <v>221</v>
      </c>
      <c r="K10" s="46"/>
    </row>
    <row r="11" spans="1:11" ht="15.75">
      <c r="A11" s="47" t="s">
        <v>222</v>
      </c>
      <c r="B11" s="111">
        <v>67</v>
      </c>
      <c r="C11" s="47" t="s">
        <v>223</v>
      </c>
      <c r="D11" s="111"/>
      <c r="E11" s="47" t="s">
        <v>224</v>
      </c>
      <c r="F11" s="47"/>
      <c r="G11" s="47"/>
      <c r="H11" s="64"/>
      <c r="I11" s="46"/>
      <c r="J11" s="47" t="s">
        <v>225</v>
      </c>
      <c r="K11" s="46"/>
    </row>
    <row r="12" spans="1:11" ht="15.75">
      <c r="A12" s="47" t="s">
        <v>226</v>
      </c>
      <c r="B12" s="111">
        <v>40</v>
      </c>
      <c r="C12" s="112" t="s">
        <v>227</v>
      </c>
      <c r="D12" s="111"/>
      <c r="E12" s="47" t="s">
        <v>228</v>
      </c>
      <c r="F12" s="47"/>
      <c r="G12" s="47"/>
      <c r="H12" s="64"/>
      <c r="I12" s="46"/>
      <c r="J12" s="47" t="s">
        <v>229</v>
      </c>
      <c r="K12" s="46"/>
    </row>
    <row r="13" spans="1:11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</row>
    <row r="14" spans="1:1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1:11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1:11" ht="15.75">
      <c r="A16" s="65" t="s">
        <v>148</v>
      </c>
      <c r="B16" s="47"/>
      <c r="C16" s="47"/>
      <c r="D16" s="47"/>
      <c r="E16" s="47"/>
      <c r="F16" s="47"/>
      <c r="G16" s="47"/>
      <c r="H16" s="64"/>
      <c r="I16" s="46"/>
      <c r="J16" s="46"/>
      <c r="K16" s="46"/>
    </row>
    <row r="17" spans="1:11" ht="15.75">
      <c r="A17" s="63" t="s">
        <v>230</v>
      </c>
      <c r="B17" s="59"/>
      <c r="C17" s="58" t="s">
        <v>144</v>
      </c>
      <c r="D17" s="57"/>
      <c r="E17" s="46"/>
      <c r="F17" s="46"/>
      <c r="G17" s="46"/>
      <c r="H17" s="46"/>
      <c r="I17" s="46"/>
      <c r="J17" s="46"/>
      <c r="K17" s="46"/>
    </row>
    <row r="18" spans="1:11" ht="15.75">
      <c r="A18" s="52" t="s">
        <v>231</v>
      </c>
      <c r="B18" s="51"/>
      <c r="C18" s="50" t="s">
        <v>222</v>
      </c>
      <c r="D18" s="49"/>
      <c r="E18" s="46"/>
      <c r="F18" s="46"/>
      <c r="G18" s="46"/>
      <c r="H18" s="46"/>
      <c r="I18" s="46"/>
      <c r="J18" s="46"/>
      <c r="K18" s="46"/>
    </row>
    <row r="19" spans="1:11" ht="15.75">
      <c r="A19" s="46"/>
      <c r="B19" s="47"/>
      <c r="C19" s="47"/>
      <c r="D19" s="47"/>
      <c r="E19" s="47"/>
      <c r="F19" s="47"/>
      <c r="G19" s="47"/>
      <c r="H19" s="46"/>
      <c r="I19" s="46"/>
      <c r="J19" s="46"/>
      <c r="K19" s="46"/>
    </row>
    <row r="20" spans="1:11" ht="15.75">
      <c r="A20" s="47" t="s">
        <v>232</v>
      </c>
      <c r="B20" s="47"/>
      <c r="C20" s="47"/>
      <c r="D20" s="47"/>
      <c r="E20" s="47"/>
      <c r="F20" s="47"/>
      <c r="G20" s="46"/>
      <c r="H20" s="46"/>
      <c r="I20" s="46"/>
      <c r="J20" s="46"/>
      <c r="K20" s="46"/>
    </row>
    <row r="21" spans="1:11" ht="15.75">
      <c r="A21" s="47"/>
      <c r="B21" s="46"/>
      <c r="C21" s="46"/>
      <c r="D21" s="46"/>
      <c r="E21" s="46"/>
      <c r="F21" s="46"/>
      <c r="G21" s="46"/>
      <c r="H21" s="46"/>
      <c r="I21" s="46"/>
      <c r="J21" s="46"/>
      <c r="K21" s="46"/>
    </row>
    <row r="22" spans="1:11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</row>
    <row r="23" spans="1:11" ht="15.75">
      <c r="A23" s="113" t="s">
        <v>233</v>
      </c>
      <c r="B23" s="114"/>
      <c r="C23" s="114"/>
      <c r="D23" s="114"/>
      <c r="E23" s="114"/>
      <c r="F23" s="47"/>
      <c r="G23" s="46"/>
      <c r="H23" s="46"/>
      <c r="I23" s="46"/>
      <c r="J23" s="46"/>
      <c r="K23" s="46"/>
    </row>
    <row r="24" spans="1:11">
      <c r="A24" s="114"/>
      <c r="B24" s="114"/>
      <c r="C24" s="114"/>
      <c r="D24" s="114"/>
      <c r="E24" s="114"/>
      <c r="F24" s="46"/>
      <c r="G24" s="46"/>
      <c r="H24" s="46"/>
      <c r="I24" s="46"/>
      <c r="J24" s="46"/>
      <c r="K24" s="46"/>
    </row>
    <row r="25" spans="1:11" ht="15.75">
      <c r="A25" s="113" t="s">
        <v>234</v>
      </c>
      <c r="B25" s="114"/>
      <c r="C25" s="114"/>
      <c r="D25" s="114"/>
      <c r="E25" s="114"/>
      <c r="F25" s="46"/>
      <c r="G25" s="46"/>
      <c r="H25" s="46"/>
      <c r="I25" s="46"/>
      <c r="J25" s="46"/>
      <c r="K25" s="46"/>
    </row>
    <row r="26" spans="1:11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</row>
    <row r="27" spans="1:11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1:1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</row>
    <row r="29" spans="1:11">
      <c r="A29" s="46" t="s">
        <v>235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</row>
    <row r="30" spans="1:11">
      <c r="A30" s="115" t="s">
        <v>236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</row>
    <row r="31" spans="1:1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</row>
    <row r="32" spans="1:11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</row>
    <row r="33" spans="1:11" ht="18.75">
      <c r="A33" s="68"/>
      <c r="B33" s="68"/>
      <c r="C33" s="116" t="s">
        <v>237</v>
      </c>
      <c r="D33" s="68"/>
      <c r="E33" s="68"/>
      <c r="F33" s="68"/>
      <c r="G33" s="68"/>
      <c r="H33" s="68"/>
      <c r="I33" s="68"/>
      <c r="J33" s="68"/>
      <c r="K33" s="68"/>
    </row>
    <row r="34" spans="1:11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</row>
    <row r="35" spans="1:11">
      <c r="A35" s="68" t="s">
        <v>238</v>
      </c>
      <c r="B35" s="68"/>
      <c r="C35" s="68"/>
      <c r="D35" s="68"/>
      <c r="E35" s="68" t="s">
        <v>239</v>
      </c>
      <c r="F35" s="68"/>
      <c r="G35" s="68" t="s">
        <v>240</v>
      </c>
      <c r="H35" s="68"/>
      <c r="I35" s="68"/>
      <c r="J35" s="68"/>
      <c r="K35" s="68"/>
    </row>
    <row r="36" spans="1:11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</row>
    <row r="37" spans="1:11">
      <c r="A37" s="68" t="s">
        <v>241</v>
      </c>
      <c r="B37" s="68"/>
      <c r="C37" s="68"/>
      <c r="D37" s="68"/>
      <c r="E37" s="68" t="s">
        <v>239</v>
      </c>
      <c r="F37" s="68"/>
      <c r="G37" s="68" t="s">
        <v>242</v>
      </c>
      <c r="H37" s="68"/>
      <c r="I37" s="68"/>
      <c r="J37" s="68"/>
      <c r="K37" s="68"/>
    </row>
    <row r="38" spans="1:1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</row>
    <row r="39" spans="1:11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53"/>
  <sheetViews>
    <sheetView workbookViewId="0">
      <selection activeCell="C25" sqref="C25"/>
    </sheetView>
  </sheetViews>
  <sheetFormatPr defaultRowHeight="12.75"/>
  <cols>
    <col min="1" max="1" width="32.28515625" customWidth="1"/>
    <col min="2" max="2" width="19" customWidth="1"/>
    <col min="3" max="3" width="13.28515625" customWidth="1"/>
    <col min="4" max="4" width="20.42578125" customWidth="1"/>
    <col min="5" max="5" width="19" customWidth="1"/>
  </cols>
  <sheetData>
    <row r="1" spans="1:5" ht="15.75">
      <c r="A1" s="120" t="s">
        <v>204</v>
      </c>
      <c r="B1" s="120"/>
      <c r="C1" s="120"/>
      <c r="D1" s="120" t="s">
        <v>385</v>
      </c>
    </row>
    <row r="2" spans="1:5" ht="15.75">
      <c r="A2" s="119"/>
      <c r="B2" s="119"/>
      <c r="C2" s="119"/>
      <c r="D2" s="119"/>
    </row>
    <row r="3" spans="1:5" ht="15.75">
      <c r="A3" s="137" t="s">
        <v>375</v>
      </c>
      <c r="B3" s="137" t="s">
        <v>374</v>
      </c>
      <c r="C3" s="148" t="s">
        <v>381</v>
      </c>
      <c r="D3" s="137" t="s">
        <v>64</v>
      </c>
      <c r="E3" s="137" t="s">
        <v>395</v>
      </c>
    </row>
    <row r="4" spans="1:5" ht="15.75">
      <c r="A4" s="137" t="s">
        <v>378</v>
      </c>
      <c r="B4" s="137" t="s">
        <v>396</v>
      </c>
      <c r="C4" s="149" t="s">
        <v>414</v>
      </c>
      <c r="D4" s="136" t="s">
        <v>397</v>
      </c>
      <c r="E4" s="137" t="s">
        <v>398</v>
      </c>
    </row>
    <row r="5" spans="1:5" ht="15.75">
      <c r="A5" s="137" t="s">
        <v>399</v>
      </c>
      <c r="B5" s="137" t="s">
        <v>400</v>
      </c>
      <c r="C5" s="148" t="s">
        <v>411</v>
      </c>
      <c r="D5" s="136" t="s">
        <v>352</v>
      </c>
      <c r="E5" s="136" t="s">
        <v>353</v>
      </c>
    </row>
    <row r="6" spans="1:5" ht="15.75">
      <c r="A6" s="136" t="s">
        <v>401</v>
      </c>
      <c r="B6" s="137" t="s">
        <v>402</v>
      </c>
      <c r="C6" s="148" t="s">
        <v>382</v>
      </c>
      <c r="D6" s="136" t="s">
        <v>351</v>
      </c>
      <c r="E6" s="137" t="s">
        <v>350</v>
      </c>
    </row>
    <row r="7" spans="1:5" ht="15.75">
      <c r="A7" s="119"/>
      <c r="C7" s="123"/>
      <c r="D7" s="119"/>
    </row>
    <row r="8" spans="1:5" ht="15.75">
      <c r="A8" s="138" t="s">
        <v>403</v>
      </c>
      <c r="B8" s="138" t="s">
        <v>345</v>
      </c>
      <c r="C8" s="143" t="s">
        <v>410</v>
      </c>
      <c r="D8" s="139" t="s">
        <v>372</v>
      </c>
      <c r="E8" s="139" t="s">
        <v>373</v>
      </c>
    </row>
    <row r="9" spans="1:5" ht="15.75">
      <c r="A9" s="140" t="s">
        <v>404</v>
      </c>
      <c r="B9" s="140" t="s">
        <v>65</v>
      </c>
      <c r="C9" s="143" t="s">
        <v>381</v>
      </c>
      <c r="D9" s="139" t="s">
        <v>405</v>
      </c>
      <c r="E9" s="139" t="s">
        <v>406</v>
      </c>
    </row>
    <row r="10" spans="1:5" ht="15.75">
      <c r="A10" s="138" t="s">
        <v>329</v>
      </c>
      <c r="B10" s="138" t="s">
        <v>330</v>
      </c>
      <c r="C10" s="143" t="s">
        <v>412</v>
      </c>
      <c r="D10" s="138" t="s">
        <v>407</v>
      </c>
      <c r="E10" s="138" t="s">
        <v>355</v>
      </c>
    </row>
    <row r="11" spans="1:5" ht="15.75">
      <c r="A11" s="140" t="s">
        <v>377</v>
      </c>
      <c r="B11" s="140" t="s">
        <v>376</v>
      </c>
      <c r="C11" s="144" t="s">
        <v>410</v>
      </c>
      <c r="D11" s="140" t="s">
        <v>408</v>
      </c>
      <c r="E11" s="139" t="s">
        <v>409</v>
      </c>
    </row>
    <row r="12" spans="1:5" ht="15.75">
      <c r="B12" s="119"/>
      <c r="C12" s="119"/>
      <c r="D12" s="119"/>
    </row>
    <row r="13" spans="1:5" ht="15.75">
      <c r="A13" s="119"/>
      <c r="B13" s="119"/>
      <c r="C13" s="119"/>
      <c r="D13" s="119"/>
    </row>
    <row r="14" spans="1:5" ht="15.75">
      <c r="A14" s="146" t="s">
        <v>177</v>
      </c>
      <c r="C14" s="145" t="s">
        <v>9</v>
      </c>
      <c r="D14" s="145" t="s">
        <v>29</v>
      </c>
    </row>
    <row r="15" spans="1:5" ht="15.75">
      <c r="A15" s="119"/>
      <c r="C15" s="123"/>
      <c r="D15" s="119"/>
    </row>
    <row r="16" spans="1:5" ht="15.75">
      <c r="A16" s="17" t="s">
        <v>391</v>
      </c>
      <c r="C16" s="123" t="s">
        <v>417</v>
      </c>
      <c r="D16" s="124">
        <f>SUM(B51*25/100)</f>
        <v>4.8</v>
      </c>
    </row>
    <row r="17" spans="1:4" ht="15.75">
      <c r="A17" s="17" t="s">
        <v>384</v>
      </c>
      <c r="C17" s="123" t="s">
        <v>418</v>
      </c>
      <c r="D17" s="124">
        <f>SUM(B51*15/100)</f>
        <v>2.88</v>
      </c>
    </row>
    <row r="18" spans="1:4" ht="15.75">
      <c r="A18" s="17" t="s">
        <v>393</v>
      </c>
      <c r="C18" s="123">
        <v>45</v>
      </c>
      <c r="D18" s="124">
        <f>SUM(B51*10/100)</f>
        <v>1.92</v>
      </c>
    </row>
    <row r="19" spans="1:4" ht="15.75">
      <c r="A19" s="17" t="s">
        <v>379</v>
      </c>
      <c r="C19" s="123">
        <v>41</v>
      </c>
      <c r="D19" s="119"/>
    </row>
    <row r="20" spans="1:4" ht="15.75">
      <c r="A20" s="17" t="s">
        <v>392</v>
      </c>
      <c r="C20" s="123">
        <v>40</v>
      </c>
      <c r="D20" s="119"/>
    </row>
    <row r="21" spans="1:4" ht="15.75">
      <c r="A21" s="17" t="s">
        <v>388</v>
      </c>
      <c r="C21" s="123">
        <v>39</v>
      </c>
      <c r="D21" s="119"/>
    </row>
    <row r="22" spans="1:4" ht="15.75">
      <c r="A22" s="17" t="s">
        <v>394</v>
      </c>
      <c r="C22" s="123">
        <v>39</v>
      </c>
      <c r="D22" s="119"/>
    </row>
    <row r="23" spans="1:4" ht="15.75">
      <c r="A23" s="17" t="s">
        <v>387</v>
      </c>
      <c r="C23" s="123">
        <v>36</v>
      </c>
      <c r="D23" s="119"/>
    </row>
    <row r="24" spans="1:4" ht="15.75">
      <c r="A24" s="17" t="s">
        <v>4</v>
      </c>
      <c r="C24" s="123">
        <v>36</v>
      </c>
      <c r="D24" s="119"/>
    </row>
    <row r="25" spans="1:4" ht="15.75">
      <c r="A25" s="17" t="s">
        <v>383</v>
      </c>
      <c r="C25" s="123">
        <v>35</v>
      </c>
      <c r="D25" s="119"/>
    </row>
    <row r="26" spans="1:4" ht="15.75">
      <c r="A26" s="17" t="s">
        <v>389</v>
      </c>
      <c r="C26" s="123">
        <v>35</v>
      </c>
      <c r="D26" s="119"/>
    </row>
    <row r="27" spans="1:4" ht="15.75">
      <c r="A27" s="17" t="s">
        <v>390</v>
      </c>
      <c r="C27" s="123">
        <v>35</v>
      </c>
      <c r="D27" s="119"/>
    </row>
    <row r="28" spans="1:4" ht="15.75">
      <c r="A28" s="119"/>
      <c r="C28" s="123"/>
      <c r="D28" s="119"/>
    </row>
    <row r="29" spans="1:4" ht="15.75">
      <c r="A29" s="119"/>
      <c r="C29" s="123"/>
      <c r="D29" s="119"/>
    </row>
    <row r="30" spans="1:4" ht="15.75">
      <c r="A30" s="119"/>
      <c r="C30" s="123"/>
      <c r="D30" s="119"/>
    </row>
    <row r="31" spans="1:4" ht="15.75">
      <c r="C31" s="123"/>
      <c r="D31" s="119"/>
    </row>
    <row r="32" spans="1:4" ht="15.75">
      <c r="B32" s="123"/>
      <c r="C32" s="123"/>
    </row>
    <row r="33" spans="1:4" ht="15.75">
      <c r="A33" s="119"/>
      <c r="B33" s="123"/>
      <c r="C33" s="123"/>
      <c r="D33" s="119"/>
    </row>
    <row r="34" spans="1:4" ht="15.75">
      <c r="A34" s="119"/>
      <c r="B34" s="123"/>
      <c r="C34" s="123"/>
      <c r="D34" s="119"/>
    </row>
    <row r="35" spans="1:4" ht="15.75">
      <c r="A35" s="125" t="s">
        <v>386</v>
      </c>
      <c r="B35" s="123"/>
      <c r="C35" s="123"/>
      <c r="D35" s="119"/>
    </row>
    <row r="36" spans="1:4" ht="15.75">
      <c r="A36" s="119"/>
      <c r="B36" s="126" t="s">
        <v>31</v>
      </c>
      <c r="C36" s="126"/>
      <c r="D36" s="119"/>
    </row>
    <row r="37" spans="1:4" ht="15.75">
      <c r="A37" s="119" t="s">
        <v>413</v>
      </c>
      <c r="B37" s="124">
        <f>IFERROR(B52/COUNTA(A37:A40),"")</f>
        <v>2.4</v>
      </c>
      <c r="C37" s="123"/>
      <c r="D37" s="119"/>
    </row>
    <row r="38" spans="1:4" ht="15.75">
      <c r="A38" s="119" t="s">
        <v>416</v>
      </c>
      <c r="B38" s="124">
        <f>IFERROR(B52/COUNTA(A37:A40),"")</f>
        <v>2.4</v>
      </c>
      <c r="C38" s="124"/>
      <c r="D38" s="119"/>
    </row>
    <row r="39" spans="1:4" ht="15.75">
      <c r="A39" s="119"/>
      <c r="B39" s="124"/>
      <c r="C39" s="124"/>
      <c r="D39" s="119"/>
    </row>
    <row r="40" spans="1:4" ht="15.75">
      <c r="A40" s="119"/>
      <c r="B40" s="124"/>
      <c r="C40" s="124"/>
      <c r="D40" s="119"/>
    </row>
    <row r="41" spans="1:4" ht="15.75">
      <c r="A41" s="119"/>
      <c r="B41" s="123"/>
      <c r="C41" s="124"/>
      <c r="D41" s="119"/>
    </row>
    <row r="42" spans="1:4" ht="15.75">
      <c r="A42" s="125" t="s">
        <v>112</v>
      </c>
      <c r="B42" s="123"/>
      <c r="C42" s="123"/>
      <c r="D42" s="119"/>
    </row>
    <row r="43" spans="1:4" ht="15.75">
      <c r="A43" s="119"/>
      <c r="B43" s="119"/>
      <c r="C43" s="123"/>
      <c r="D43" s="119"/>
    </row>
    <row r="44" spans="1:4" ht="15.75">
      <c r="A44" s="119" t="s">
        <v>415</v>
      </c>
      <c r="B44" s="135">
        <v>57</v>
      </c>
      <c r="C44" s="119"/>
      <c r="D44" s="119"/>
    </row>
    <row r="45" spans="1:4" ht="15.75">
      <c r="A45" s="119"/>
      <c r="B45" s="119"/>
      <c r="C45" s="135"/>
      <c r="D45" s="119"/>
    </row>
    <row r="46" spans="1:4" ht="15.75">
      <c r="A46" s="119"/>
      <c r="B46" s="119"/>
      <c r="C46" s="119"/>
      <c r="D46" s="119"/>
    </row>
    <row r="47" spans="1:4" ht="15.75">
      <c r="A47" s="119"/>
      <c r="B47" s="119"/>
      <c r="C47" s="119"/>
      <c r="D47" s="119"/>
    </row>
    <row r="48" spans="1:4" ht="15.75">
      <c r="A48" s="119"/>
      <c r="B48" s="119"/>
      <c r="C48" s="119"/>
      <c r="D48" s="119"/>
    </row>
    <row r="49" spans="1:4" ht="15.75">
      <c r="A49" s="141" t="s">
        <v>173</v>
      </c>
      <c r="B49" s="130">
        <v>24</v>
      </c>
      <c r="C49" s="119"/>
      <c r="D49" s="119"/>
    </row>
    <row r="50" spans="1:4" ht="15.75">
      <c r="A50" s="141" t="s">
        <v>174</v>
      </c>
      <c r="B50" s="130">
        <v>57</v>
      </c>
      <c r="C50" s="130"/>
      <c r="D50" s="119"/>
    </row>
    <row r="51" spans="1:4" ht="15.75">
      <c r="A51" s="141" t="s">
        <v>175</v>
      </c>
      <c r="B51" s="131">
        <f>SUM(B49*80/100)</f>
        <v>19.2</v>
      </c>
      <c r="C51" s="130"/>
      <c r="D51" s="119"/>
    </row>
    <row r="52" spans="1:4" ht="15.75">
      <c r="A52" s="141" t="s">
        <v>176</v>
      </c>
      <c r="B52" s="131">
        <f>SUM(B49*20/100)</f>
        <v>4.8</v>
      </c>
      <c r="C52" s="131"/>
      <c r="D52" s="119"/>
    </row>
    <row r="53" spans="1:4" ht="15.75">
      <c r="C53" s="131"/>
      <c r="D53" s="119"/>
    </row>
  </sheetData>
  <sortState ref="A16:C27">
    <sortCondition descending="1" ref="C16:C27"/>
  </sortState>
  <printOptions horizontalCentered="1"/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28" sqref="M28"/>
    </sheetView>
  </sheetViews>
  <sheetFormatPr defaultRowHeight="12.7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I24" sqref="I24"/>
    </sheetView>
  </sheetViews>
  <sheetFormatPr defaultRowHeight="12.75"/>
  <cols>
    <col min="2" max="2" width="39.42578125" customWidth="1"/>
    <col min="3" max="3" width="11.28515625" bestFit="1" customWidth="1"/>
    <col min="5" max="5" width="14" customWidth="1"/>
  </cols>
  <sheetData>
    <row r="1" spans="1:5" ht="18.75">
      <c r="A1" s="101"/>
      <c r="B1" s="102" t="s">
        <v>177</v>
      </c>
      <c r="C1" s="109">
        <v>36205</v>
      </c>
      <c r="D1" s="101"/>
      <c r="E1" s="101"/>
    </row>
    <row r="2" spans="1:5">
      <c r="A2" s="101"/>
      <c r="B2" s="101"/>
      <c r="C2" s="101"/>
      <c r="D2" s="101"/>
      <c r="E2" s="101"/>
    </row>
    <row r="3" spans="1:5">
      <c r="A3" s="101"/>
      <c r="B3" s="101"/>
      <c r="C3" s="101"/>
      <c r="D3" s="101"/>
      <c r="E3" s="101"/>
    </row>
    <row r="4" spans="1:5" ht="15.75">
      <c r="A4" s="101"/>
      <c r="B4" s="103" t="s">
        <v>178</v>
      </c>
      <c r="C4" s="103">
        <v>41</v>
      </c>
      <c r="D4" s="101"/>
      <c r="E4" s="104" t="s">
        <v>179</v>
      </c>
    </row>
    <row r="5" spans="1:5" ht="15.75">
      <c r="A5" s="101"/>
      <c r="B5" s="103" t="s">
        <v>180</v>
      </c>
      <c r="C5" s="103">
        <v>40</v>
      </c>
      <c r="D5" s="105" t="s">
        <v>181</v>
      </c>
      <c r="E5" s="104" t="s">
        <v>182</v>
      </c>
    </row>
    <row r="6" spans="1:5" ht="15.75">
      <c r="A6" s="101"/>
      <c r="B6" s="103" t="s">
        <v>183</v>
      </c>
      <c r="C6" s="103">
        <v>40</v>
      </c>
      <c r="D6" s="105" t="s">
        <v>184</v>
      </c>
      <c r="E6" s="104" t="s">
        <v>185</v>
      </c>
    </row>
    <row r="7" spans="1:5" ht="15.75">
      <c r="A7" s="101"/>
      <c r="B7" s="103" t="s">
        <v>186</v>
      </c>
      <c r="C7" s="103">
        <v>39</v>
      </c>
      <c r="D7" s="101"/>
      <c r="E7" s="101"/>
    </row>
    <row r="8" spans="1:5" ht="15.75">
      <c r="A8" s="101"/>
      <c r="B8" s="103" t="s">
        <v>187</v>
      </c>
      <c r="C8" s="103">
        <v>39</v>
      </c>
      <c r="D8" s="101"/>
      <c r="E8" s="101"/>
    </row>
    <row r="9" spans="1:5" ht="15.75">
      <c r="A9" s="101"/>
      <c r="B9" s="103" t="s">
        <v>188</v>
      </c>
      <c r="C9" s="103">
        <v>39</v>
      </c>
      <c r="D9" s="101"/>
      <c r="E9" s="101"/>
    </row>
    <row r="10" spans="1:5" ht="15.75">
      <c r="A10" s="101"/>
      <c r="B10" s="103" t="s">
        <v>189</v>
      </c>
      <c r="C10" s="103">
        <v>37</v>
      </c>
      <c r="D10" s="101"/>
      <c r="E10" s="101"/>
    </row>
    <row r="11" spans="1:5" ht="15.75">
      <c r="A11" s="101"/>
      <c r="B11" s="103" t="s">
        <v>190</v>
      </c>
      <c r="C11" s="103">
        <v>36</v>
      </c>
      <c r="D11" s="101"/>
      <c r="E11" s="101"/>
    </row>
    <row r="12" spans="1:5" ht="15.75">
      <c r="A12" s="101"/>
      <c r="B12" s="103" t="s">
        <v>191</v>
      </c>
      <c r="C12" s="103">
        <v>36</v>
      </c>
      <c r="D12" s="101"/>
      <c r="E12" s="101"/>
    </row>
    <row r="13" spans="1:5" ht="15.75">
      <c r="A13" s="101"/>
      <c r="B13" s="103" t="s">
        <v>192</v>
      </c>
      <c r="C13" s="103">
        <v>36</v>
      </c>
      <c r="D13" s="101"/>
      <c r="E13" s="101"/>
    </row>
    <row r="14" spans="1:5" ht="15.75">
      <c r="A14" s="101"/>
      <c r="B14" s="103" t="s">
        <v>193</v>
      </c>
      <c r="C14" s="103">
        <v>35</v>
      </c>
      <c r="D14" s="101"/>
      <c r="E14" s="101"/>
    </row>
    <row r="15" spans="1:5" ht="15.75">
      <c r="A15" s="101"/>
      <c r="B15" s="103" t="s">
        <v>194</v>
      </c>
      <c r="C15" s="103">
        <v>35</v>
      </c>
      <c r="D15" s="101"/>
      <c r="E15" s="101"/>
    </row>
    <row r="16" spans="1:5" ht="15.75">
      <c r="A16" s="101"/>
      <c r="B16" s="103" t="s">
        <v>195</v>
      </c>
      <c r="C16" s="103">
        <v>35</v>
      </c>
      <c r="D16" s="101"/>
      <c r="E16" s="101"/>
    </row>
    <row r="17" spans="1:5" ht="15.75">
      <c r="A17" s="101"/>
      <c r="B17" s="103" t="s">
        <v>196</v>
      </c>
      <c r="C17" s="103">
        <v>34</v>
      </c>
      <c r="D17" s="101"/>
      <c r="E17" s="101"/>
    </row>
    <row r="18" spans="1:5" ht="15.75">
      <c r="A18" s="101"/>
      <c r="B18" s="103" t="s">
        <v>197</v>
      </c>
      <c r="C18" s="103">
        <v>33</v>
      </c>
      <c r="D18" s="101"/>
      <c r="E18" s="101"/>
    </row>
    <row r="19" spans="1:5" ht="15.75">
      <c r="A19" s="101"/>
      <c r="B19" s="103" t="s">
        <v>198</v>
      </c>
      <c r="C19" s="103">
        <v>31</v>
      </c>
      <c r="D19" s="101"/>
      <c r="E19" s="101"/>
    </row>
    <row r="20" spans="1:5" ht="15.75">
      <c r="A20" s="101"/>
      <c r="B20" s="103" t="s">
        <v>199</v>
      </c>
      <c r="C20" s="103">
        <v>30</v>
      </c>
      <c r="D20" s="101"/>
      <c r="E20" s="101"/>
    </row>
    <row r="21" spans="1:5" ht="15.75">
      <c r="A21" s="101"/>
      <c r="B21" s="103" t="s">
        <v>200</v>
      </c>
      <c r="C21" s="103">
        <v>26</v>
      </c>
      <c r="D21" s="101"/>
      <c r="E21" s="101"/>
    </row>
    <row r="22" spans="1:5">
      <c r="A22" s="101"/>
      <c r="B22" s="101"/>
      <c r="C22" s="101"/>
      <c r="D22" s="101"/>
      <c r="E22" s="101"/>
    </row>
    <row r="23" spans="1:5">
      <c r="A23" s="101"/>
      <c r="B23" s="101"/>
      <c r="C23" s="101"/>
      <c r="D23" s="101"/>
      <c r="E23" s="101"/>
    </row>
    <row r="24" spans="1:5">
      <c r="A24" s="101"/>
      <c r="B24" s="101" t="s">
        <v>201</v>
      </c>
      <c r="C24" s="101"/>
      <c r="D24" s="101"/>
      <c r="E24" s="101"/>
    </row>
    <row r="25" spans="1:5">
      <c r="A25" s="101"/>
      <c r="B25" s="101" t="s">
        <v>202</v>
      </c>
      <c r="C25" s="101"/>
      <c r="D25" s="101"/>
      <c r="E25" s="101"/>
    </row>
    <row r="26" spans="1:5">
      <c r="A26" s="101"/>
      <c r="B26" s="101" t="s">
        <v>203</v>
      </c>
      <c r="C26" s="101"/>
      <c r="D26" s="101"/>
      <c r="E26" s="101"/>
    </row>
    <row r="27" spans="1:5">
      <c r="A27" s="101"/>
      <c r="B27" s="101"/>
      <c r="C27" s="101"/>
      <c r="D27" s="101"/>
      <c r="E27" s="101"/>
    </row>
    <row r="28" spans="1:5">
      <c r="A28" s="101"/>
      <c r="B28" s="101"/>
      <c r="C28" s="101"/>
      <c r="D28" s="101"/>
      <c r="E28" s="101"/>
    </row>
    <row r="29" spans="1:5">
      <c r="A29" s="101"/>
      <c r="B29" s="101"/>
      <c r="C29" s="101"/>
      <c r="D29" s="101"/>
      <c r="E29" s="101"/>
    </row>
    <row r="30" spans="1:5" ht="18.75">
      <c r="A30" s="106" t="s">
        <v>204</v>
      </c>
      <c r="B30" s="101"/>
      <c r="C30" s="101"/>
      <c r="D30" s="101"/>
      <c r="E30" s="101"/>
    </row>
    <row r="31" spans="1:5">
      <c r="A31" s="101"/>
      <c r="B31" s="101"/>
      <c r="C31" s="101"/>
      <c r="D31" s="101"/>
      <c r="E31" s="101"/>
    </row>
    <row r="32" spans="1:5">
      <c r="A32" s="101"/>
      <c r="B32" s="101"/>
      <c r="C32" s="101"/>
      <c r="D32" s="101"/>
      <c r="E32" s="101"/>
    </row>
    <row r="33" spans="1:5" ht="18.75">
      <c r="A33" s="107"/>
      <c r="B33" s="108" t="s">
        <v>205</v>
      </c>
      <c r="C33" s="104" t="s">
        <v>206</v>
      </c>
      <c r="D33" s="108" t="s">
        <v>207</v>
      </c>
      <c r="E33" s="101"/>
    </row>
    <row r="34" spans="1:5" ht="18.75">
      <c r="A34" s="107"/>
      <c r="B34" s="108" t="s">
        <v>208</v>
      </c>
      <c r="C34" s="104" t="s">
        <v>206</v>
      </c>
      <c r="D34" s="108" t="s">
        <v>209</v>
      </c>
      <c r="E34" s="101"/>
    </row>
    <row r="35" spans="1:5" ht="18.75">
      <c r="A35" s="107"/>
      <c r="B35" s="108" t="s">
        <v>210</v>
      </c>
      <c r="C35" s="104" t="s">
        <v>206</v>
      </c>
      <c r="D35" s="108" t="s">
        <v>211</v>
      </c>
      <c r="E35" s="101"/>
    </row>
    <row r="36" spans="1:5" ht="18.75">
      <c r="A36" s="107"/>
      <c r="B36" s="108" t="s">
        <v>212</v>
      </c>
      <c r="C36" s="104" t="s">
        <v>206</v>
      </c>
      <c r="D36" s="108" t="s">
        <v>213</v>
      </c>
      <c r="E36" s="101"/>
    </row>
    <row r="37" spans="1:5">
      <c r="A37" s="101"/>
      <c r="B37" s="101"/>
      <c r="C37" s="101"/>
      <c r="D37" s="101"/>
      <c r="E37" s="101"/>
    </row>
    <row r="38" spans="1:5">
      <c r="A38" s="101"/>
      <c r="B38" s="101"/>
      <c r="C38" s="101"/>
      <c r="D38" s="101"/>
      <c r="E38" s="101"/>
    </row>
    <row r="39" spans="1:5">
      <c r="A39" s="101"/>
      <c r="B39" s="101"/>
      <c r="C39" s="101"/>
      <c r="D39" s="101"/>
      <c r="E39" s="101"/>
    </row>
    <row r="40" spans="1:5">
      <c r="A40" s="101"/>
      <c r="B40" s="101"/>
      <c r="C40" s="101"/>
      <c r="D40" s="101"/>
      <c r="E40" s="101"/>
    </row>
    <row r="41" spans="1:5">
      <c r="A41" s="101"/>
      <c r="B41" s="101"/>
      <c r="C41" s="101"/>
      <c r="D41" s="101"/>
      <c r="E41" s="101"/>
    </row>
    <row r="42" spans="1:5">
      <c r="A42" s="101"/>
      <c r="B42" s="101"/>
      <c r="C42" s="101"/>
      <c r="D42" s="101"/>
      <c r="E42" s="101"/>
    </row>
    <row r="43" spans="1:5">
      <c r="A43" s="101"/>
      <c r="B43" s="101"/>
      <c r="C43" s="101"/>
      <c r="D43" s="101"/>
      <c r="E43" s="101"/>
    </row>
    <row r="44" spans="1:5">
      <c r="A44" s="101"/>
      <c r="B44" s="101"/>
      <c r="C44" s="101"/>
      <c r="D44" s="101"/>
      <c r="E44" s="101"/>
    </row>
    <row r="45" spans="1:5">
      <c r="A45" s="101"/>
      <c r="B45" s="101"/>
      <c r="C45" s="101"/>
      <c r="D45" s="101"/>
      <c r="E45" s="10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53"/>
  <sheetViews>
    <sheetView topLeftCell="A28" workbookViewId="0">
      <selection activeCell="B52" sqref="B52"/>
    </sheetView>
  </sheetViews>
  <sheetFormatPr defaultRowHeight="12.75"/>
  <cols>
    <col min="1" max="1" width="35.28515625" bestFit="1" customWidth="1"/>
    <col min="2" max="2" width="15.5703125" customWidth="1"/>
    <col min="3" max="3" width="11" customWidth="1"/>
    <col min="4" max="4" width="20.42578125" customWidth="1"/>
    <col min="5" max="5" width="19" customWidth="1"/>
  </cols>
  <sheetData>
    <row r="1" spans="1:5" ht="15.75">
      <c r="A1" s="120" t="s">
        <v>204</v>
      </c>
      <c r="B1" s="120"/>
      <c r="C1" s="120"/>
      <c r="D1" s="120" t="s">
        <v>356</v>
      </c>
    </row>
    <row r="2" spans="1:5" ht="15.75">
      <c r="A2" s="119"/>
      <c r="B2" s="119"/>
      <c r="C2" s="119"/>
      <c r="D2" s="119"/>
    </row>
    <row r="3" spans="1:5" ht="15.75">
      <c r="A3" s="136" t="s">
        <v>327</v>
      </c>
      <c r="B3" s="136" t="s">
        <v>328</v>
      </c>
      <c r="C3" s="142" t="s">
        <v>77</v>
      </c>
      <c r="D3" s="137" t="s">
        <v>329</v>
      </c>
      <c r="E3" s="137" t="s">
        <v>330</v>
      </c>
    </row>
    <row r="4" spans="1:5" ht="15.75">
      <c r="A4" s="137" t="s">
        <v>331</v>
      </c>
      <c r="B4" s="137" t="s">
        <v>332</v>
      </c>
      <c r="C4" s="142" t="s">
        <v>38</v>
      </c>
      <c r="D4" s="136" t="s">
        <v>61</v>
      </c>
      <c r="E4" s="137" t="s">
        <v>333</v>
      </c>
    </row>
    <row r="5" spans="1:5" ht="15.75">
      <c r="A5" s="137" t="s">
        <v>334</v>
      </c>
      <c r="B5" s="137" t="s">
        <v>335</v>
      </c>
      <c r="C5" s="142" t="s">
        <v>36</v>
      </c>
      <c r="D5" s="136" t="s">
        <v>63</v>
      </c>
      <c r="E5" s="137" t="s">
        <v>62</v>
      </c>
    </row>
    <row r="6" spans="1:5" ht="15.75">
      <c r="A6" s="136" t="s">
        <v>336</v>
      </c>
      <c r="B6" s="137" t="s">
        <v>337</v>
      </c>
      <c r="C6" s="142" t="s">
        <v>32</v>
      </c>
      <c r="D6" s="136" t="s">
        <v>338</v>
      </c>
      <c r="E6" s="137" t="s">
        <v>339</v>
      </c>
    </row>
    <row r="7" spans="1:5" ht="15.75">
      <c r="A7" s="119"/>
      <c r="C7" s="123"/>
      <c r="D7" s="119"/>
    </row>
    <row r="8" spans="1:5" ht="15.75">
      <c r="A8" s="138" t="s">
        <v>340</v>
      </c>
      <c r="B8" s="138" t="s">
        <v>341</v>
      </c>
      <c r="C8" s="143" t="s">
        <v>17</v>
      </c>
      <c r="D8" s="139" t="s">
        <v>342</v>
      </c>
      <c r="E8" s="139" t="s">
        <v>343</v>
      </c>
    </row>
    <row r="9" spans="1:5" ht="15.75">
      <c r="A9" s="140" t="s">
        <v>344</v>
      </c>
      <c r="B9" s="140" t="s">
        <v>345</v>
      </c>
      <c r="C9" s="144" t="s">
        <v>365</v>
      </c>
      <c r="D9" s="139" t="s">
        <v>346</v>
      </c>
      <c r="E9" s="139" t="s">
        <v>347</v>
      </c>
    </row>
    <row r="10" spans="1:5" ht="15.75">
      <c r="A10" s="138" t="s">
        <v>348</v>
      </c>
      <c r="B10" s="138" t="s">
        <v>349</v>
      </c>
      <c r="C10" s="143" t="s">
        <v>16</v>
      </c>
      <c r="D10" s="138" t="s">
        <v>350</v>
      </c>
      <c r="E10" s="138" t="s">
        <v>351</v>
      </c>
    </row>
    <row r="11" spans="1:5" ht="15.75">
      <c r="A11" s="140" t="s">
        <v>352</v>
      </c>
      <c r="B11" s="140" t="s">
        <v>353</v>
      </c>
      <c r="C11" s="144" t="s">
        <v>16</v>
      </c>
      <c r="D11" s="140" t="s">
        <v>354</v>
      </c>
      <c r="E11" s="139" t="s">
        <v>355</v>
      </c>
    </row>
    <row r="12" spans="1:5" ht="15.75">
      <c r="B12" s="119"/>
      <c r="C12" s="119"/>
      <c r="D12" s="119"/>
    </row>
    <row r="13" spans="1:5" ht="15.75">
      <c r="A13" s="119"/>
      <c r="B13" s="119"/>
      <c r="C13" s="119"/>
      <c r="D13" s="119"/>
    </row>
    <row r="14" spans="1:5" ht="15.75">
      <c r="A14" s="146" t="s">
        <v>368</v>
      </c>
      <c r="C14" s="145" t="s">
        <v>9</v>
      </c>
      <c r="D14" s="145" t="s">
        <v>29</v>
      </c>
    </row>
    <row r="15" spans="1:5" ht="15.75">
      <c r="A15" s="119"/>
      <c r="C15" s="123"/>
      <c r="D15" s="119"/>
    </row>
    <row r="16" spans="1:5" ht="15.75">
      <c r="A16" s="119" t="s">
        <v>249</v>
      </c>
      <c r="C16" s="123" t="s">
        <v>367</v>
      </c>
      <c r="D16" s="124">
        <f>SUM(B51*25/100)</f>
        <v>3.8</v>
      </c>
    </row>
    <row r="17" spans="1:4" ht="15.75">
      <c r="A17" s="119" t="s">
        <v>371</v>
      </c>
      <c r="C17" s="123" t="s">
        <v>366</v>
      </c>
      <c r="D17" s="124">
        <f>SUM(B51*15/100)</f>
        <v>2.2799999999999998</v>
      </c>
    </row>
    <row r="18" spans="1:4" ht="15.75">
      <c r="A18" s="119" t="s">
        <v>358</v>
      </c>
      <c r="C18" s="123">
        <v>18</v>
      </c>
      <c r="D18" s="124">
        <f>SUM(B51*10/100)</f>
        <v>1.52</v>
      </c>
    </row>
    <row r="19" spans="1:4" ht="15.75">
      <c r="A19" s="119" t="s">
        <v>357</v>
      </c>
      <c r="C19" s="123">
        <v>16</v>
      </c>
      <c r="D19" s="119"/>
    </row>
    <row r="20" spans="1:4" ht="15.75">
      <c r="A20" s="119" t="s">
        <v>363</v>
      </c>
      <c r="C20" s="123">
        <v>15</v>
      </c>
      <c r="D20" s="119"/>
    </row>
    <row r="21" spans="1:4" ht="15.75">
      <c r="A21" s="119" t="s">
        <v>270</v>
      </c>
      <c r="C21" s="123">
        <v>15</v>
      </c>
      <c r="D21" s="119"/>
    </row>
    <row r="22" spans="1:4" ht="15.75">
      <c r="A22" s="119" t="s">
        <v>362</v>
      </c>
      <c r="C22" s="123">
        <v>14</v>
      </c>
      <c r="D22" s="119"/>
    </row>
    <row r="23" spans="1:4" ht="15.75">
      <c r="A23" s="119" t="s">
        <v>361</v>
      </c>
      <c r="C23" s="123">
        <v>13</v>
      </c>
      <c r="D23" s="119"/>
    </row>
    <row r="24" spans="1:4" ht="15.75">
      <c r="A24" s="119" t="s">
        <v>248</v>
      </c>
      <c r="C24" s="123">
        <v>13</v>
      </c>
      <c r="D24" s="119"/>
    </row>
    <row r="25" spans="1:4" ht="15.75">
      <c r="A25" s="119" t="s">
        <v>364</v>
      </c>
      <c r="C25" s="123">
        <v>13</v>
      </c>
      <c r="D25" s="119"/>
    </row>
    <row r="26" spans="1:4" ht="15.75">
      <c r="D26" s="119"/>
    </row>
    <row r="27" spans="1:4" ht="15.75">
      <c r="D27" s="119"/>
    </row>
    <row r="28" spans="1:4" ht="15.75">
      <c r="A28" s="119"/>
      <c r="C28" s="123"/>
      <c r="D28" s="119"/>
    </row>
    <row r="29" spans="1:4" ht="15.75">
      <c r="A29" s="119"/>
      <c r="C29" s="123"/>
      <c r="D29" s="119"/>
    </row>
    <row r="30" spans="1:4" ht="15.75">
      <c r="A30" s="119"/>
      <c r="C30" s="123"/>
      <c r="D30" s="119"/>
    </row>
    <row r="31" spans="1:4" ht="15.75">
      <c r="C31" s="123"/>
      <c r="D31" s="119"/>
    </row>
    <row r="32" spans="1:4" ht="15.75">
      <c r="B32" s="123"/>
      <c r="C32" s="123"/>
    </row>
    <row r="33" spans="1:4" ht="15.75">
      <c r="A33" s="119"/>
      <c r="B33" s="123"/>
      <c r="C33" s="123"/>
      <c r="D33" s="119"/>
    </row>
    <row r="34" spans="1:4" ht="15.75">
      <c r="A34" s="119"/>
      <c r="B34" s="123"/>
      <c r="C34" s="123"/>
      <c r="D34" s="119"/>
    </row>
    <row r="35" spans="1:4" ht="15.75">
      <c r="A35" s="125" t="s">
        <v>359</v>
      </c>
      <c r="B35" s="123"/>
      <c r="C35" s="123"/>
      <c r="D35" s="119"/>
    </row>
    <row r="36" spans="1:4" ht="15.75">
      <c r="A36" s="119"/>
      <c r="B36" s="126" t="s">
        <v>31</v>
      </c>
      <c r="C36" s="126"/>
      <c r="D36" s="119"/>
    </row>
    <row r="37" spans="1:4" ht="15.75">
      <c r="A37" s="119" t="s">
        <v>370</v>
      </c>
      <c r="B37" s="124">
        <v>3.8</v>
      </c>
      <c r="C37" s="123"/>
      <c r="D37" s="119"/>
    </row>
    <row r="38" spans="1:4" ht="15.75">
      <c r="A38" s="119"/>
      <c r="B38" s="124"/>
      <c r="C38" s="124"/>
      <c r="D38" s="119"/>
    </row>
    <row r="39" spans="1:4" ht="15.75">
      <c r="A39" s="119"/>
      <c r="B39" s="124"/>
      <c r="C39" s="124"/>
      <c r="D39" s="119"/>
    </row>
    <row r="40" spans="1:4" ht="15.75">
      <c r="A40" s="119"/>
      <c r="B40" s="124"/>
      <c r="C40" s="124"/>
      <c r="D40" s="119"/>
    </row>
    <row r="41" spans="1:4" ht="15.75">
      <c r="A41" s="119"/>
      <c r="B41" s="123"/>
      <c r="C41" s="124"/>
      <c r="D41" s="119"/>
    </row>
    <row r="42" spans="1:4" ht="15.75">
      <c r="A42" s="125" t="s">
        <v>286</v>
      </c>
      <c r="B42" s="123"/>
      <c r="C42" s="123"/>
      <c r="D42" s="119"/>
    </row>
    <row r="43" spans="1:4" ht="15.75">
      <c r="A43" s="119"/>
      <c r="B43" s="119"/>
      <c r="C43" s="123"/>
      <c r="D43" s="119"/>
    </row>
    <row r="44" spans="1:4" ht="15.75">
      <c r="A44" s="119" t="s">
        <v>360</v>
      </c>
      <c r="B44" s="135">
        <v>0</v>
      </c>
      <c r="C44" s="119"/>
      <c r="D44" s="119"/>
    </row>
    <row r="45" spans="1:4" ht="15.75">
      <c r="A45" s="119"/>
      <c r="B45" s="119"/>
      <c r="C45" s="135"/>
      <c r="D45" s="119"/>
    </row>
    <row r="46" spans="1:4" ht="15.75">
      <c r="A46" s="119"/>
      <c r="B46" s="119"/>
      <c r="C46" s="119"/>
      <c r="D46" s="119"/>
    </row>
    <row r="47" spans="1:4" ht="15.75">
      <c r="A47" s="119"/>
      <c r="B47" s="119"/>
      <c r="C47" s="119"/>
      <c r="D47" s="119"/>
    </row>
    <row r="48" spans="1:4" ht="15.75">
      <c r="A48" s="119"/>
      <c r="B48" s="119"/>
      <c r="C48" s="119"/>
      <c r="D48" s="119"/>
    </row>
    <row r="49" spans="1:4" ht="15.75">
      <c r="A49" s="141" t="s">
        <v>173</v>
      </c>
      <c r="B49" s="130">
        <v>19</v>
      </c>
      <c r="C49" s="119"/>
      <c r="D49" s="119"/>
    </row>
    <row r="50" spans="1:4" ht="15.75">
      <c r="A50" s="141" t="s">
        <v>174</v>
      </c>
      <c r="B50" s="130">
        <v>0</v>
      </c>
      <c r="C50" s="130"/>
      <c r="D50" s="119"/>
    </row>
    <row r="51" spans="1:4" ht="15.75">
      <c r="A51" s="141" t="s">
        <v>175</v>
      </c>
      <c r="B51" s="131">
        <f>SUM(B49*80/100)</f>
        <v>15.2</v>
      </c>
      <c r="C51" s="130"/>
      <c r="D51" s="119"/>
    </row>
    <row r="52" spans="1:4" ht="15.75">
      <c r="A52" s="141" t="s">
        <v>176</v>
      </c>
      <c r="B52" s="131">
        <f>SUM(B49*20/100)</f>
        <v>3.8</v>
      </c>
      <c r="C52" s="131"/>
      <c r="D52" s="119"/>
    </row>
    <row r="53" spans="1:4" ht="15.75">
      <c r="C53" s="131"/>
      <c r="D53" s="119"/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2"/>
  <sheetViews>
    <sheetView workbookViewId="0">
      <selection activeCell="B45" sqref="B45"/>
    </sheetView>
  </sheetViews>
  <sheetFormatPr defaultRowHeight="12.75"/>
  <cols>
    <col min="1" max="1" width="34" customWidth="1"/>
    <col min="3" max="3" width="35.42578125" customWidth="1"/>
  </cols>
  <sheetData>
    <row r="1" spans="1:7" ht="15.75">
      <c r="A1" s="120" t="s">
        <v>204</v>
      </c>
      <c r="B1" s="120"/>
      <c r="C1" s="120" t="s">
        <v>325</v>
      </c>
    </row>
    <row r="2" spans="1:7" ht="15.75">
      <c r="A2" s="119"/>
      <c r="B2" s="119"/>
      <c r="C2" s="119"/>
    </row>
    <row r="3" spans="1:7" ht="15.75">
      <c r="A3" s="17" t="s">
        <v>311</v>
      </c>
      <c r="B3" s="119" t="s">
        <v>17</v>
      </c>
      <c r="C3" s="119" t="s">
        <v>258</v>
      </c>
      <c r="E3" s="119"/>
    </row>
    <row r="4" spans="1:7" ht="15.75">
      <c r="A4" s="17" t="s">
        <v>313</v>
      </c>
      <c r="B4" s="119" t="s">
        <v>17</v>
      </c>
      <c r="C4" s="17" t="s">
        <v>314</v>
      </c>
      <c r="E4" s="119"/>
    </row>
    <row r="5" spans="1:7" ht="15.75">
      <c r="A5" s="119" t="s">
        <v>248</v>
      </c>
      <c r="B5" s="119" t="s">
        <v>312</v>
      </c>
      <c r="C5" s="119" t="s">
        <v>315</v>
      </c>
    </row>
    <row r="6" spans="1:7" ht="15.75">
      <c r="A6" s="17" t="s">
        <v>326</v>
      </c>
      <c r="B6" s="119" t="s">
        <v>316</v>
      </c>
      <c r="C6" s="119" t="s">
        <v>262</v>
      </c>
    </row>
    <row r="7" spans="1:7" ht="15.75">
      <c r="A7" s="119"/>
      <c r="B7" s="119"/>
      <c r="C7" s="119"/>
    </row>
    <row r="8" spans="1:7" ht="15.75">
      <c r="A8" s="17" t="s">
        <v>317</v>
      </c>
      <c r="B8" s="119" t="s">
        <v>318</v>
      </c>
      <c r="C8" s="119" t="s">
        <v>263</v>
      </c>
    </row>
    <row r="9" spans="1:7" ht="15.75">
      <c r="A9" s="17" t="s">
        <v>280</v>
      </c>
      <c r="B9" s="119" t="s">
        <v>77</v>
      </c>
      <c r="C9" s="119" t="s">
        <v>319</v>
      </c>
    </row>
    <row r="10" spans="1:7" ht="15.75">
      <c r="A10" s="119" t="s">
        <v>320</v>
      </c>
      <c r="B10" s="119" t="s">
        <v>312</v>
      </c>
      <c r="C10" s="119" t="s">
        <v>253</v>
      </c>
    </row>
    <row r="11" spans="1:7" ht="15.75">
      <c r="A11" s="17" t="s">
        <v>281</v>
      </c>
      <c r="B11" s="119" t="s">
        <v>303</v>
      </c>
      <c r="C11" s="119" t="s">
        <v>289</v>
      </c>
    </row>
    <row r="12" spans="1:7" ht="15.75">
      <c r="B12" s="119"/>
      <c r="C12" s="119"/>
    </row>
    <row r="13" spans="1:7" ht="15.75">
      <c r="A13" s="119"/>
      <c r="B13" s="119"/>
      <c r="C13" s="119"/>
      <c r="G13" s="119"/>
    </row>
    <row r="14" spans="1:7" ht="15.75">
      <c r="A14" s="120" t="s">
        <v>177</v>
      </c>
      <c r="B14" s="121" t="s">
        <v>9</v>
      </c>
      <c r="C14" s="122" t="s">
        <v>29</v>
      </c>
    </row>
    <row r="15" spans="1:7" ht="15.75">
      <c r="A15" s="119"/>
      <c r="B15" s="123"/>
      <c r="C15" s="119"/>
    </row>
    <row r="16" spans="1:7" ht="15.75">
      <c r="A16" s="119" t="s">
        <v>321</v>
      </c>
      <c r="B16" s="123">
        <v>47</v>
      </c>
      <c r="C16" s="124">
        <f>SUM(B51*25/100)</f>
        <v>6.4</v>
      </c>
    </row>
    <row r="17" spans="1:3" ht="15.75">
      <c r="A17" s="119" t="s">
        <v>260</v>
      </c>
      <c r="B17" s="123">
        <v>46</v>
      </c>
      <c r="C17" s="124">
        <f>SUM(B51*15/100)</f>
        <v>3.84</v>
      </c>
    </row>
    <row r="18" spans="1:3" ht="15.75">
      <c r="A18" s="119" t="s">
        <v>4</v>
      </c>
      <c r="B18" s="123">
        <v>46</v>
      </c>
      <c r="C18" s="124">
        <f>SUM(B51*10/100)</f>
        <v>2.56</v>
      </c>
    </row>
    <row r="19" spans="1:3" ht="15.75">
      <c r="A19" s="119" t="s">
        <v>265</v>
      </c>
      <c r="B19" s="123">
        <v>44</v>
      </c>
      <c r="C19" s="119"/>
    </row>
    <row r="20" spans="1:3" ht="15.75">
      <c r="A20" s="119" t="s">
        <v>292</v>
      </c>
      <c r="B20" s="123">
        <v>43</v>
      </c>
      <c r="C20" s="119"/>
    </row>
    <row r="21" spans="1:3" ht="15.75">
      <c r="A21" s="119" t="s">
        <v>252</v>
      </c>
      <c r="B21" s="123">
        <v>42</v>
      </c>
      <c r="C21" s="119"/>
    </row>
    <row r="22" spans="1:3" ht="15.75">
      <c r="A22" s="119" t="s">
        <v>249</v>
      </c>
      <c r="B22" s="123">
        <v>42</v>
      </c>
      <c r="C22" s="119"/>
    </row>
    <row r="23" spans="1:3" ht="15.75">
      <c r="A23" s="119" t="s">
        <v>282</v>
      </c>
      <c r="B23" s="123">
        <v>42</v>
      </c>
      <c r="C23" s="119"/>
    </row>
    <row r="24" spans="1:3" ht="15.75">
      <c r="A24" s="119" t="s">
        <v>268</v>
      </c>
      <c r="B24" s="123">
        <v>42</v>
      </c>
      <c r="C24" s="119"/>
    </row>
    <row r="25" spans="1:3" ht="15.75">
      <c r="A25" s="119" t="s">
        <v>322</v>
      </c>
      <c r="B25" s="123">
        <v>42</v>
      </c>
      <c r="C25" s="119"/>
    </row>
    <row r="26" spans="1:3" ht="15.75">
      <c r="A26" s="119" t="s">
        <v>270</v>
      </c>
      <c r="B26" s="123">
        <v>42</v>
      </c>
      <c r="C26" s="119"/>
    </row>
    <row r="27" spans="1:3" ht="15.75">
      <c r="A27" s="119" t="s">
        <v>295</v>
      </c>
      <c r="B27" s="123">
        <v>41</v>
      </c>
      <c r="C27" s="119"/>
    </row>
    <row r="28" spans="1:3" ht="15.75">
      <c r="A28" s="119" t="s">
        <v>323</v>
      </c>
      <c r="B28" s="123">
        <v>41</v>
      </c>
      <c r="C28" s="119"/>
    </row>
    <row r="29" spans="1:3" ht="15.75">
      <c r="A29" s="119" t="s">
        <v>264</v>
      </c>
      <c r="B29" s="123">
        <v>40</v>
      </c>
      <c r="C29" s="119"/>
    </row>
    <row r="30" spans="1:3" ht="15.75">
      <c r="A30" s="119" t="s">
        <v>273</v>
      </c>
      <c r="B30" s="123">
        <v>39</v>
      </c>
      <c r="C30" s="119"/>
    </row>
    <row r="31" spans="1:3" ht="15.75">
      <c r="A31" s="119" t="s">
        <v>324</v>
      </c>
      <c r="B31" s="123">
        <v>38</v>
      </c>
      <c r="C31" s="119"/>
    </row>
    <row r="32" spans="1:3" ht="15.75">
      <c r="B32" s="123"/>
    </row>
    <row r="33" spans="1:3" ht="15.75">
      <c r="B33" s="123"/>
      <c r="C33" s="119"/>
    </row>
    <row r="34" spans="1:3" ht="15.75">
      <c r="A34" s="119"/>
      <c r="B34" s="123"/>
      <c r="C34" s="119"/>
    </row>
    <row r="35" spans="1:3" ht="15.75">
      <c r="A35" s="119"/>
      <c r="B35" s="123"/>
      <c r="C35" s="119"/>
    </row>
    <row r="36" spans="1:3" ht="15.75">
      <c r="A36" s="125" t="s">
        <v>297</v>
      </c>
      <c r="B36" s="126" t="s">
        <v>31</v>
      </c>
      <c r="C36" s="119"/>
    </row>
    <row r="37" spans="1:3" ht="15.75">
      <c r="A37" s="119"/>
      <c r="B37" s="123"/>
      <c r="C37" s="119"/>
    </row>
    <row r="38" spans="1:3" ht="15.75">
      <c r="A38" s="119" t="s">
        <v>308</v>
      </c>
      <c r="B38" s="124">
        <v>1.8</v>
      </c>
      <c r="C38" s="119"/>
    </row>
    <row r="39" spans="1:3" ht="15.75">
      <c r="A39" s="119" t="s">
        <v>309</v>
      </c>
      <c r="B39" s="124">
        <v>1.8</v>
      </c>
      <c r="C39" s="119"/>
    </row>
    <row r="40" spans="1:3" ht="15.75">
      <c r="A40" s="119" t="s">
        <v>310</v>
      </c>
      <c r="B40" s="124">
        <v>1.8</v>
      </c>
      <c r="C40" s="119"/>
    </row>
    <row r="41" spans="1:3" ht="15.75">
      <c r="A41" s="119" t="s">
        <v>307</v>
      </c>
      <c r="B41" s="124">
        <v>1.8</v>
      </c>
      <c r="C41" s="119"/>
    </row>
    <row r="42" spans="1:3" ht="15.75">
      <c r="A42" s="119"/>
      <c r="B42" s="123"/>
      <c r="C42" s="119"/>
    </row>
    <row r="43" spans="1:3" ht="15.75">
      <c r="A43" s="125" t="s">
        <v>286</v>
      </c>
      <c r="B43" s="123"/>
      <c r="C43" s="119"/>
    </row>
    <row r="44" spans="1:3" ht="15.75">
      <c r="A44" s="119"/>
      <c r="B44" s="119"/>
      <c r="C44" s="119"/>
    </row>
    <row r="45" spans="1:3" ht="15.75">
      <c r="A45" s="119" t="s">
        <v>306</v>
      </c>
      <c r="B45" s="135">
        <v>62</v>
      </c>
      <c r="C45" s="119"/>
    </row>
    <row r="46" spans="1:3" ht="15.75">
      <c r="A46" s="119"/>
      <c r="B46" s="119"/>
      <c r="C46" s="119"/>
    </row>
    <row r="47" spans="1:3" ht="15.75">
      <c r="A47" s="119"/>
      <c r="B47" s="119"/>
      <c r="C47" s="119"/>
    </row>
    <row r="48" spans="1:3" ht="15.75">
      <c r="A48" s="119"/>
      <c r="B48" s="119"/>
      <c r="C48" s="119"/>
    </row>
    <row r="49" spans="1:3" ht="15.75">
      <c r="A49" s="129" t="s">
        <v>173</v>
      </c>
      <c r="B49" s="130">
        <v>32</v>
      </c>
      <c r="C49" s="119"/>
    </row>
    <row r="50" spans="1:3" ht="15.75">
      <c r="A50" s="129" t="s">
        <v>174</v>
      </c>
      <c r="B50" s="130">
        <v>62</v>
      </c>
      <c r="C50" s="119"/>
    </row>
    <row r="51" spans="1:3" ht="15.75">
      <c r="A51" s="129" t="s">
        <v>175</v>
      </c>
      <c r="B51" s="131">
        <f>SUM(B49*80/100)</f>
        <v>25.6</v>
      </c>
      <c r="C51" s="119"/>
    </row>
    <row r="52" spans="1:3" ht="15.75">
      <c r="A52" s="129" t="s">
        <v>176</v>
      </c>
      <c r="B52" s="131">
        <f>SUM(B49*20/100)</f>
        <v>6.4</v>
      </c>
      <c r="C52" s="11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52"/>
  <sheetViews>
    <sheetView topLeftCell="A24" workbookViewId="0">
      <selection sqref="A1:IV65536"/>
    </sheetView>
  </sheetViews>
  <sheetFormatPr defaultRowHeight="12.75"/>
  <cols>
    <col min="1" max="1" width="34" customWidth="1"/>
    <col min="3" max="3" width="35.42578125" customWidth="1"/>
  </cols>
  <sheetData>
    <row r="1" spans="1:7" ht="15.75">
      <c r="A1" s="120" t="s">
        <v>204</v>
      </c>
      <c r="B1" s="120"/>
      <c r="C1" s="120" t="s">
        <v>284</v>
      </c>
    </row>
    <row r="2" spans="1:7" ht="15.75">
      <c r="A2" s="119"/>
      <c r="B2" s="119"/>
      <c r="C2" s="119"/>
    </row>
    <row r="3" spans="1:7" ht="15.75">
      <c r="A3" s="119" t="s">
        <v>258</v>
      </c>
      <c r="B3" s="119" t="s">
        <v>77</v>
      </c>
      <c r="C3" s="119" t="s">
        <v>279</v>
      </c>
      <c r="E3" s="119"/>
    </row>
    <row r="4" spans="1:7" ht="15.75">
      <c r="A4" s="119" t="s">
        <v>248</v>
      </c>
      <c r="B4" s="119" t="s">
        <v>302</v>
      </c>
      <c r="C4" s="17" t="s">
        <v>81</v>
      </c>
      <c r="E4" s="119"/>
    </row>
    <row r="5" spans="1:7" ht="15.75">
      <c r="A5" s="119" t="s">
        <v>278</v>
      </c>
      <c r="B5" s="119" t="s">
        <v>77</v>
      </c>
      <c r="C5" s="119" t="s">
        <v>253</v>
      </c>
    </row>
    <row r="6" spans="1:7" ht="15.75">
      <c r="A6" s="17" t="s">
        <v>280</v>
      </c>
      <c r="B6" s="119" t="s">
        <v>41</v>
      </c>
      <c r="C6" s="119" t="s">
        <v>270</v>
      </c>
    </row>
    <row r="7" spans="1:7" ht="15.75">
      <c r="A7" s="119"/>
      <c r="B7" s="119"/>
      <c r="C7" s="119"/>
    </row>
    <row r="8" spans="1:7" ht="15.75">
      <c r="A8" s="17" t="s">
        <v>281</v>
      </c>
      <c r="B8" s="119" t="s">
        <v>257</v>
      </c>
      <c r="C8" s="119" t="s">
        <v>262</v>
      </c>
    </row>
    <row r="9" spans="1:7" ht="15.75">
      <c r="A9" s="119" t="s">
        <v>260</v>
      </c>
      <c r="B9" s="119" t="s">
        <v>16</v>
      </c>
      <c r="C9" s="119" t="s">
        <v>254</v>
      </c>
    </row>
    <row r="10" spans="1:7" ht="15.75">
      <c r="A10" s="119" t="s">
        <v>252</v>
      </c>
      <c r="B10" s="119" t="s">
        <v>32</v>
      </c>
      <c r="C10" s="119" t="s">
        <v>105</v>
      </c>
    </row>
    <row r="11" spans="1:7" ht="15.75">
      <c r="A11" s="119" t="s">
        <v>283</v>
      </c>
      <c r="B11" s="119" t="s">
        <v>303</v>
      </c>
      <c r="C11" s="119" t="s">
        <v>282</v>
      </c>
    </row>
    <row r="12" spans="1:7" ht="15.75">
      <c r="A12" s="119"/>
      <c r="B12" s="119"/>
      <c r="C12" s="119"/>
    </row>
    <row r="13" spans="1:7" ht="15.75">
      <c r="A13" s="119"/>
      <c r="B13" s="119"/>
      <c r="C13" s="119"/>
      <c r="G13" s="119"/>
    </row>
    <row r="14" spans="1:7" ht="15.75">
      <c r="A14" s="120" t="s">
        <v>177</v>
      </c>
      <c r="B14" s="121" t="s">
        <v>9</v>
      </c>
      <c r="C14" s="122" t="s">
        <v>29</v>
      </c>
    </row>
    <row r="15" spans="1:7" ht="15.75">
      <c r="A15" s="119"/>
      <c r="B15" s="123"/>
      <c r="C15" s="119"/>
    </row>
    <row r="16" spans="1:7" ht="15.75">
      <c r="A16" s="119" t="s">
        <v>288</v>
      </c>
      <c r="B16" s="123">
        <v>48</v>
      </c>
      <c r="C16" s="124">
        <f>SUM(B51*25/100)</f>
        <v>7.2</v>
      </c>
    </row>
    <row r="17" spans="1:3" ht="15.75">
      <c r="A17" s="119" t="s">
        <v>263</v>
      </c>
      <c r="B17" s="123">
        <v>47</v>
      </c>
      <c r="C17" s="124">
        <f>SUM(B51*15/100)</f>
        <v>4.32</v>
      </c>
    </row>
    <row r="18" spans="1:3" ht="15.75">
      <c r="A18" s="119" t="s">
        <v>289</v>
      </c>
      <c r="B18" s="123">
        <v>47</v>
      </c>
      <c r="C18" s="124">
        <f>SUM(B51*10/100)</f>
        <v>2.88</v>
      </c>
    </row>
    <row r="19" spans="1:3" ht="15.75">
      <c r="A19" s="119" t="s">
        <v>251</v>
      </c>
      <c r="B19" s="123">
        <v>46</v>
      </c>
      <c r="C19" s="119"/>
    </row>
    <row r="20" spans="1:3" ht="15.75">
      <c r="A20" s="119" t="s">
        <v>273</v>
      </c>
      <c r="B20" s="123">
        <v>46</v>
      </c>
      <c r="C20" s="119"/>
    </row>
    <row r="21" spans="1:3" ht="15.75">
      <c r="A21" s="119" t="s">
        <v>265</v>
      </c>
      <c r="B21" s="123">
        <v>45</v>
      </c>
      <c r="C21" s="119"/>
    </row>
    <row r="22" spans="1:3" ht="15.75">
      <c r="A22" s="119" t="s">
        <v>285</v>
      </c>
      <c r="B22" s="123">
        <v>45</v>
      </c>
      <c r="C22" s="119"/>
    </row>
    <row r="23" spans="1:3" ht="15.75">
      <c r="A23" s="119" t="s">
        <v>290</v>
      </c>
      <c r="B23" s="123">
        <v>45</v>
      </c>
      <c r="C23" s="119"/>
    </row>
    <row r="24" spans="1:3" ht="15.75">
      <c r="A24" s="119" t="s">
        <v>249</v>
      </c>
      <c r="B24" s="123">
        <v>44</v>
      </c>
      <c r="C24" s="119"/>
    </row>
    <row r="25" spans="1:3" ht="15.75">
      <c r="A25" s="119" t="s">
        <v>291</v>
      </c>
      <c r="B25" s="123">
        <v>44</v>
      </c>
      <c r="C25" s="119"/>
    </row>
    <row r="26" spans="1:3" ht="15.75">
      <c r="A26" s="119" t="s">
        <v>292</v>
      </c>
      <c r="B26" s="123">
        <v>44</v>
      </c>
      <c r="C26" s="119"/>
    </row>
    <row r="27" spans="1:3" ht="15.75">
      <c r="A27" s="119" t="s">
        <v>264</v>
      </c>
      <c r="B27" s="123">
        <v>41</v>
      </c>
      <c r="C27" s="119"/>
    </row>
    <row r="28" spans="1:3" ht="15.75">
      <c r="A28" s="119" t="s">
        <v>266</v>
      </c>
      <c r="B28" s="123">
        <v>41</v>
      </c>
      <c r="C28" s="119"/>
    </row>
    <row r="29" spans="1:3" ht="15.75">
      <c r="A29" s="119" t="s">
        <v>267</v>
      </c>
      <c r="B29" s="123">
        <v>40</v>
      </c>
      <c r="C29" s="119"/>
    </row>
    <row r="30" spans="1:3" ht="15.75">
      <c r="A30" s="119" t="s">
        <v>293</v>
      </c>
      <c r="B30" s="123">
        <v>39</v>
      </c>
      <c r="C30" s="119"/>
    </row>
    <row r="31" spans="1:3" ht="15.75">
      <c r="A31" s="119" t="s">
        <v>294</v>
      </c>
      <c r="B31" s="123">
        <v>39</v>
      </c>
      <c r="C31" s="119"/>
    </row>
    <row r="32" spans="1:3" ht="15.75">
      <c r="A32" s="119" t="s">
        <v>295</v>
      </c>
      <c r="B32" s="123">
        <v>39</v>
      </c>
      <c r="C32" s="119"/>
    </row>
    <row r="33" spans="1:3" ht="15.75">
      <c r="A33" s="119" t="s">
        <v>268</v>
      </c>
      <c r="B33" s="123">
        <v>38</v>
      </c>
      <c r="C33" s="119"/>
    </row>
    <row r="34" spans="1:3" ht="15.75">
      <c r="A34" s="119" t="s">
        <v>296</v>
      </c>
      <c r="B34" s="123">
        <v>33</v>
      </c>
      <c r="C34" s="119"/>
    </row>
    <row r="35" spans="1:3" ht="15.75">
      <c r="A35" s="119"/>
      <c r="B35" s="123"/>
      <c r="C35" s="119"/>
    </row>
    <row r="36" spans="1:3" ht="15.75">
      <c r="A36" s="125" t="s">
        <v>297</v>
      </c>
      <c r="B36" s="126" t="s">
        <v>31</v>
      </c>
      <c r="C36" s="119"/>
    </row>
    <row r="37" spans="1:3" ht="15.75">
      <c r="A37" s="119"/>
      <c r="B37" s="123"/>
      <c r="C37" s="119"/>
    </row>
    <row r="38" spans="1:3" ht="15.75">
      <c r="A38" s="119" t="s">
        <v>298</v>
      </c>
      <c r="B38" s="124">
        <v>1.8</v>
      </c>
      <c r="C38" s="119"/>
    </row>
    <row r="39" spans="1:3" ht="15.75">
      <c r="A39" s="119" t="s">
        <v>299</v>
      </c>
      <c r="B39" s="124">
        <v>1.8</v>
      </c>
      <c r="C39" s="119"/>
    </row>
    <row r="40" spans="1:3" ht="15.75">
      <c r="A40" s="119" t="s">
        <v>300</v>
      </c>
      <c r="B40" s="124">
        <v>1.8</v>
      </c>
      <c r="C40" s="119"/>
    </row>
    <row r="41" spans="1:3" ht="15.75">
      <c r="A41" s="119" t="s">
        <v>301</v>
      </c>
      <c r="B41" s="124">
        <v>1.8</v>
      </c>
      <c r="C41" s="119"/>
    </row>
    <row r="42" spans="1:3" ht="15.75">
      <c r="A42" s="119"/>
      <c r="B42" s="123"/>
      <c r="C42" s="119"/>
    </row>
    <row r="43" spans="1:3" ht="15.75">
      <c r="A43" s="125" t="s">
        <v>286</v>
      </c>
      <c r="B43" s="123"/>
      <c r="C43" s="119"/>
    </row>
    <row r="44" spans="1:3" ht="15.75">
      <c r="A44" s="119"/>
      <c r="B44" s="119"/>
      <c r="C44" s="119"/>
    </row>
    <row r="45" spans="1:3" ht="15.75">
      <c r="A45" s="119" t="s">
        <v>287</v>
      </c>
      <c r="B45" s="135">
        <v>62</v>
      </c>
      <c r="C45" s="119"/>
    </row>
    <row r="46" spans="1:3" ht="15.75">
      <c r="A46" s="119"/>
      <c r="B46" s="119"/>
      <c r="C46" s="119"/>
    </row>
    <row r="47" spans="1:3" ht="15.75">
      <c r="A47" s="119"/>
      <c r="B47" s="119"/>
      <c r="C47" s="119"/>
    </row>
    <row r="48" spans="1:3" ht="15.75">
      <c r="A48" s="119"/>
      <c r="B48" s="119"/>
      <c r="C48" s="119"/>
    </row>
    <row r="49" spans="1:3" ht="15.75">
      <c r="A49" s="129" t="s">
        <v>173</v>
      </c>
      <c r="B49" s="130">
        <v>36</v>
      </c>
      <c r="C49" s="119"/>
    </row>
    <row r="50" spans="1:3" ht="15.75">
      <c r="A50" s="129" t="s">
        <v>174</v>
      </c>
      <c r="B50" s="130">
        <v>62</v>
      </c>
      <c r="C50" s="119"/>
    </row>
    <row r="51" spans="1:3" ht="15.75">
      <c r="A51" s="129" t="s">
        <v>175</v>
      </c>
      <c r="B51" s="131">
        <f>SUM(B49*80/100)</f>
        <v>28.8</v>
      </c>
      <c r="C51" s="119"/>
    </row>
    <row r="52" spans="1:3" ht="15.75">
      <c r="A52" s="129" t="s">
        <v>176</v>
      </c>
      <c r="B52" s="131">
        <f>SUM(B49*20/100)</f>
        <v>7.2</v>
      </c>
      <c r="C52" s="119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50"/>
  <sheetViews>
    <sheetView topLeftCell="A25" workbookViewId="0">
      <selection activeCell="B48" sqref="B48"/>
    </sheetView>
  </sheetViews>
  <sheetFormatPr defaultRowHeight="12.75"/>
  <cols>
    <col min="1" max="1" width="34.42578125" bestFit="1" customWidth="1"/>
    <col min="2" max="2" width="8.85546875" bestFit="1" customWidth="1"/>
    <col min="3" max="3" width="33" bestFit="1" customWidth="1"/>
  </cols>
  <sheetData>
    <row r="1" spans="1:11" ht="15.75">
      <c r="A1" s="120" t="s">
        <v>204</v>
      </c>
      <c r="B1" s="120"/>
      <c r="C1" s="120" t="s">
        <v>245</v>
      </c>
    </row>
    <row r="2" spans="1:11" ht="15.75">
      <c r="A2" s="119"/>
      <c r="B2" s="119"/>
      <c r="C2" s="119"/>
      <c r="E2" s="22"/>
      <c r="F2" s="17"/>
      <c r="G2" s="17"/>
      <c r="I2" s="17"/>
      <c r="J2" s="17"/>
      <c r="K2" s="17"/>
    </row>
    <row r="3" spans="1:11" ht="15.75">
      <c r="A3" s="119" t="s">
        <v>246</v>
      </c>
      <c r="B3" s="119" t="s">
        <v>38</v>
      </c>
      <c r="C3" s="119" t="s">
        <v>247</v>
      </c>
      <c r="E3" s="23"/>
      <c r="F3" s="17"/>
      <c r="G3" s="17"/>
      <c r="I3" s="17"/>
      <c r="J3" s="17"/>
      <c r="K3" s="17"/>
    </row>
    <row r="4" spans="1:11" ht="15.75">
      <c r="A4" s="119" t="s">
        <v>248</v>
      </c>
      <c r="B4" s="119" t="s">
        <v>32</v>
      </c>
      <c r="C4" s="119" t="s">
        <v>249</v>
      </c>
      <c r="E4" s="17"/>
      <c r="F4" s="17"/>
      <c r="G4" s="17"/>
      <c r="I4" s="22"/>
      <c r="J4" s="17"/>
      <c r="K4" s="17"/>
    </row>
    <row r="5" spans="1:11" ht="15.75">
      <c r="A5" s="119" t="s">
        <v>250</v>
      </c>
      <c r="B5" s="119" t="s">
        <v>41</v>
      </c>
      <c r="C5" s="119" t="s">
        <v>251</v>
      </c>
      <c r="E5" s="23"/>
      <c r="F5" s="17"/>
      <c r="G5" s="17"/>
      <c r="H5" s="17"/>
      <c r="I5" s="23"/>
      <c r="J5" s="17"/>
      <c r="K5" s="17"/>
    </row>
    <row r="6" spans="1:11" ht="15.75">
      <c r="A6" s="119" t="s">
        <v>252</v>
      </c>
      <c r="B6" s="119" t="s">
        <v>32</v>
      </c>
      <c r="C6" s="119" t="s">
        <v>253</v>
      </c>
    </row>
    <row r="7" spans="1:11" ht="15.75">
      <c r="A7" s="119"/>
      <c r="B7" s="119"/>
      <c r="C7" s="119"/>
    </row>
    <row r="8" spans="1:11" ht="15.75">
      <c r="A8" s="119" t="s">
        <v>254</v>
      </c>
      <c r="B8" s="119" t="s">
        <v>77</v>
      </c>
      <c r="C8" s="119" t="s">
        <v>255</v>
      </c>
      <c r="E8" s="22"/>
      <c r="F8" s="17"/>
      <c r="G8" s="17"/>
      <c r="I8" s="17"/>
      <c r="J8" s="17"/>
      <c r="K8" s="17"/>
    </row>
    <row r="9" spans="1:11" ht="15.75">
      <c r="A9" s="119" t="s">
        <v>256</v>
      </c>
      <c r="B9" s="119" t="s">
        <v>257</v>
      </c>
      <c r="C9" s="119" t="s">
        <v>258</v>
      </c>
      <c r="E9" s="22"/>
      <c r="F9" s="17"/>
      <c r="G9" s="17"/>
      <c r="H9" s="17"/>
      <c r="I9" s="17"/>
      <c r="J9" s="17"/>
      <c r="K9" s="17"/>
    </row>
    <row r="10" spans="1:11" ht="15.75">
      <c r="A10" s="119" t="s">
        <v>259</v>
      </c>
      <c r="B10" s="119" t="s">
        <v>38</v>
      </c>
      <c r="C10" s="119" t="s">
        <v>260</v>
      </c>
      <c r="E10" s="22"/>
      <c r="F10" s="17"/>
      <c r="G10" s="17"/>
      <c r="I10" s="22"/>
      <c r="J10" s="17"/>
      <c r="K10" s="17"/>
    </row>
    <row r="11" spans="1:11" ht="15.75">
      <c r="A11" s="119" t="s">
        <v>261</v>
      </c>
      <c r="B11" s="119" t="s">
        <v>38</v>
      </c>
      <c r="C11" s="119" t="s">
        <v>262</v>
      </c>
      <c r="E11" s="22"/>
      <c r="F11" s="17"/>
      <c r="G11" s="17"/>
      <c r="H11" s="17"/>
      <c r="I11" s="17"/>
      <c r="J11" s="17"/>
      <c r="K11" s="17"/>
    </row>
    <row r="12" spans="1:11" ht="15.75">
      <c r="A12" s="119"/>
      <c r="B12" s="119"/>
      <c r="C12" s="119"/>
    </row>
    <row r="13" spans="1:11" ht="15.75">
      <c r="A13" s="119"/>
      <c r="B13" s="119"/>
      <c r="C13" s="119"/>
    </row>
    <row r="14" spans="1:11" ht="15.75">
      <c r="A14" s="120" t="s">
        <v>177</v>
      </c>
      <c r="B14" s="121" t="s">
        <v>9</v>
      </c>
      <c r="C14" s="122" t="s">
        <v>29</v>
      </c>
    </row>
    <row r="15" spans="1:11" ht="15.75">
      <c r="A15" s="119"/>
      <c r="B15" s="123"/>
      <c r="C15" s="119"/>
      <c r="D15" s="28"/>
    </row>
    <row r="16" spans="1:11" ht="15.75">
      <c r="A16" s="119" t="s">
        <v>263</v>
      </c>
      <c r="B16" s="123">
        <v>46</v>
      </c>
      <c r="C16" s="124">
        <v>4.8</v>
      </c>
      <c r="D16" s="28"/>
    </row>
    <row r="17" spans="1:4" ht="15.75">
      <c r="A17" s="119" t="s">
        <v>264</v>
      </c>
      <c r="B17" s="123">
        <v>45</v>
      </c>
      <c r="C17" s="124">
        <v>2.88</v>
      </c>
      <c r="D17" s="28"/>
    </row>
    <row r="18" spans="1:4" ht="15.75">
      <c r="A18" s="119" t="s">
        <v>265</v>
      </c>
      <c r="B18" s="123">
        <v>42</v>
      </c>
      <c r="C18" s="124">
        <v>1.92</v>
      </c>
    </row>
    <row r="19" spans="1:4" ht="15.75">
      <c r="A19" s="119" t="s">
        <v>266</v>
      </c>
      <c r="B19" s="123">
        <v>41</v>
      </c>
      <c r="C19" s="119"/>
    </row>
    <row r="20" spans="1:4" ht="15.75">
      <c r="A20" s="119" t="s">
        <v>267</v>
      </c>
      <c r="B20" s="123">
        <v>38</v>
      </c>
      <c r="C20" s="119"/>
    </row>
    <row r="21" spans="1:4" ht="15.75">
      <c r="A21" s="119" t="s">
        <v>268</v>
      </c>
      <c r="B21" s="123">
        <v>38</v>
      </c>
      <c r="C21" s="119"/>
      <c r="D21" s="118"/>
    </row>
    <row r="22" spans="1:4" ht="15.75">
      <c r="A22" s="119" t="s">
        <v>269</v>
      </c>
      <c r="B22" s="123">
        <v>37</v>
      </c>
      <c r="C22" s="119"/>
    </row>
    <row r="23" spans="1:4" ht="15.75">
      <c r="A23" s="119" t="s">
        <v>270</v>
      </c>
      <c r="B23" s="123">
        <v>37</v>
      </c>
      <c r="C23" s="119"/>
      <c r="D23" s="118"/>
    </row>
    <row r="24" spans="1:4" ht="15.75">
      <c r="A24" s="119" t="s">
        <v>271</v>
      </c>
      <c r="B24" s="123">
        <v>37</v>
      </c>
      <c r="C24" s="119"/>
    </row>
    <row r="25" spans="1:4" ht="15.75">
      <c r="A25" s="119" t="s">
        <v>272</v>
      </c>
      <c r="B25" s="123">
        <v>36</v>
      </c>
      <c r="C25" s="119"/>
    </row>
    <row r="26" spans="1:4" ht="15.75">
      <c r="A26" s="119" t="s">
        <v>273</v>
      </c>
      <c r="B26" s="123">
        <v>36</v>
      </c>
      <c r="C26" s="119"/>
    </row>
    <row r="27" spans="1:4" ht="15.75">
      <c r="A27" s="119" t="s">
        <v>274</v>
      </c>
      <c r="B27" s="123">
        <v>35</v>
      </c>
      <c r="C27" s="119"/>
    </row>
    <row r="28" spans="1:4" ht="15.75">
      <c r="A28" s="119"/>
      <c r="B28" s="123"/>
      <c r="C28" s="119"/>
    </row>
    <row r="29" spans="1:4" ht="15.75">
      <c r="A29" s="119"/>
      <c r="B29" s="123"/>
      <c r="C29" s="119"/>
    </row>
    <row r="30" spans="1:4" ht="15.75">
      <c r="A30" s="125" t="s">
        <v>58</v>
      </c>
      <c r="B30" s="126" t="s">
        <v>31</v>
      </c>
      <c r="C30" s="119"/>
    </row>
    <row r="31" spans="1:4" ht="15.75">
      <c r="A31" s="119"/>
      <c r="B31" s="123"/>
      <c r="C31" s="119"/>
    </row>
    <row r="32" spans="1:4" ht="15.75">
      <c r="A32" s="119" t="s">
        <v>276</v>
      </c>
      <c r="B32" s="124">
        <v>4.8</v>
      </c>
      <c r="C32" s="119"/>
    </row>
    <row r="33" spans="1:3" ht="15.75">
      <c r="A33" s="119"/>
      <c r="B33" s="123"/>
      <c r="C33" s="119"/>
    </row>
    <row r="34" spans="1:3" ht="15.75">
      <c r="A34" s="125" t="s">
        <v>244</v>
      </c>
      <c r="B34" s="123"/>
      <c r="C34" s="119"/>
    </row>
    <row r="35" spans="1:3" ht="15.75">
      <c r="A35" s="119"/>
      <c r="B35" s="119"/>
      <c r="C35" s="119"/>
    </row>
    <row r="36" spans="1:3" ht="15.75">
      <c r="A36" s="127" t="s">
        <v>275</v>
      </c>
      <c r="B36" s="128">
        <v>55</v>
      </c>
      <c r="C36" s="119"/>
    </row>
    <row r="37" spans="1:3" ht="15.75">
      <c r="A37" s="119"/>
      <c r="B37" s="119"/>
      <c r="C37" s="119"/>
    </row>
    <row r="38" spans="1:3" ht="15.75">
      <c r="A38" s="119"/>
      <c r="B38" s="119"/>
      <c r="C38" s="119"/>
    </row>
    <row r="39" spans="1:3" ht="15.75">
      <c r="A39" s="119"/>
      <c r="B39" s="119"/>
      <c r="C39" s="119"/>
    </row>
    <row r="40" spans="1:3" ht="15.75">
      <c r="A40" s="119"/>
      <c r="B40" s="119"/>
      <c r="C40" s="119"/>
    </row>
    <row r="41" spans="1:3" ht="15.75">
      <c r="A41" s="119"/>
      <c r="B41" s="119"/>
      <c r="C41" s="119"/>
    </row>
    <row r="42" spans="1:3" ht="15.75">
      <c r="A42" s="119"/>
      <c r="B42" s="119"/>
      <c r="C42" s="119"/>
    </row>
    <row r="43" spans="1:3" ht="15.75">
      <c r="A43" s="119"/>
      <c r="B43" s="119"/>
      <c r="C43" s="119"/>
    </row>
    <row r="44" spans="1:3" ht="15.75">
      <c r="A44" s="119"/>
      <c r="B44" s="119"/>
      <c r="C44" s="119"/>
    </row>
    <row r="45" spans="1:3" ht="15.75">
      <c r="A45" s="129" t="s">
        <v>173</v>
      </c>
      <c r="B45" s="130">
        <v>24</v>
      </c>
      <c r="C45" s="119"/>
    </row>
    <row r="46" spans="1:3" ht="15.75">
      <c r="A46" s="129" t="s">
        <v>174</v>
      </c>
      <c r="B46" s="130">
        <v>55</v>
      </c>
      <c r="C46" s="119"/>
    </row>
    <row r="47" spans="1:3" ht="15.75">
      <c r="A47" s="129" t="s">
        <v>175</v>
      </c>
      <c r="B47" s="131">
        <v>19.2</v>
      </c>
      <c r="C47" s="119"/>
    </row>
    <row r="48" spans="1:3" ht="15.75">
      <c r="A48" s="129" t="s">
        <v>176</v>
      </c>
      <c r="B48" s="131">
        <v>4.8</v>
      </c>
      <c r="C48" s="119"/>
    </row>
    <row r="49" spans="1:3" ht="15.75">
      <c r="A49" s="119"/>
      <c r="B49" s="119"/>
      <c r="C49" s="119"/>
    </row>
    <row r="50" spans="1:3" ht="15.75">
      <c r="A50" s="119"/>
      <c r="B50" s="119"/>
      <c r="C50" s="119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2"/>
  <sheetViews>
    <sheetView topLeftCell="A7" workbookViewId="0">
      <selection activeCell="A6" sqref="A1:C65536"/>
    </sheetView>
  </sheetViews>
  <sheetFormatPr defaultRowHeight="12.75"/>
  <cols>
    <col min="1" max="1" width="34.42578125" bestFit="1" customWidth="1"/>
    <col min="2" max="2" width="8.85546875" bestFit="1" customWidth="1"/>
    <col min="3" max="3" width="33" bestFit="1" customWidth="1"/>
  </cols>
  <sheetData>
    <row r="1" spans="1:7" ht="18.75">
      <c r="A1" s="20" t="s">
        <v>3</v>
      </c>
      <c r="B1" s="21"/>
      <c r="C1" s="20" t="s">
        <v>98</v>
      </c>
    </row>
    <row r="2" spans="1:7" ht="18.75">
      <c r="A2" s="20"/>
      <c r="B2" s="21"/>
      <c r="C2" s="21"/>
    </row>
    <row r="3" spans="1:7" ht="15.75">
      <c r="A3" s="23" t="s">
        <v>72</v>
      </c>
      <c r="B3" s="22" t="s">
        <v>16</v>
      </c>
      <c r="C3" s="17" t="s">
        <v>99</v>
      </c>
    </row>
    <row r="4" spans="1:7" ht="15.75">
      <c r="A4" s="22" t="s">
        <v>79</v>
      </c>
      <c r="B4" s="22" t="s">
        <v>38</v>
      </c>
      <c r="C4" s="17" t="s">
        <v>101</v>
      </c>
    </row>
    <row r="5" spans="1:7" ht="15.75">
      <c r="A5" s="23" t="s">
        <v>15</v>
      </c>
      <c r="B5" s="22" t="s">
        <v>107</v>
      </c>
      <c r="C5" s="22" t="s">
        <v>100</v>
      </c>
    </row>
    <row r="6" spans="1:7" ht="15.75">
      <c r="A6" s="22" t="s">
        <v>102</v>
      </c>
      <c r="B6" s="22" t="s">
        <v>107</v>
      </c>
      <c r="C6" s="22" t="s">
        <v>81</v>
      </c>
      <c r="G6" s="23"/>
    </row>
    <row r="7" spans="1:7" ht="15.75">
      <c r="A7" s="22"/>
      <c r="B7" s="22"/>
      <c r="C7" s="22"/>
    </row>
    <row r="8" spans="1:7" ht="15.75">
      <c r="A8" s="22" t="s">
        <v>103</v>
      </c>
      <c r="B8" s="22" t="s">
        <v>80</v>
      </c>
      <c r="C8" s="22" t="s">
        <v>75</v>
      </c>
    </row>
    <row r="9" spans="1:7" ht="15.75">
      <c r="A9" s="22" t="s">
        <v>33</v>
      </c>
      <c r="B9" s="22" t="s">
        <v>107</v>
      </c>
      <c r="C9" s="23" t="s">
        <v>78</v>
      </c>
    </row>
    <row r="10" spans="1:7" ht="15.75">
      <c r="A10" s="22" t="s">
        <v>22</v>
      </c>
      <c r="B10" s="22" t="s">
        <v>77</v>
      </c>
      <c r="C10" s="22" t="s">
        <v>104</v>
      </c>
    </row>
    <row r="11" spans="1:7" ht="15.75">
      <c r="A11" s="22" t="s">
        <v>105</v>
      </c>
      <c r="B11" s="22" t="s">
        <v>107</v>
      </c>
      <c r="C11" s="22" t="s">
        <v>106</v>
      </c>
    </row>
    <row r="12" spans="1:7" ht="18.75">
      <c r="A12" s="24"/>
      <c r="B12" s="25"/>
      <c r="C12" s="25"/>
    </row>
    <row r="13" spans="1:7" ht="18.75">
      <c r="A13" s="20" t="s">
        <v>8</v>
      </c>
      <c r="B13" s="26" t="s">
        <v>9</v>
      </c>
      <c r="C13" s="26" t="s">
        <v>29</v>
      </c>
    </row>
    <row r="14" spans="1:7">
      <c r="A14" s="21"/>
      <c r="B14" s="21"/>
      <c r="C14" s="21"/>
    </row>
    <row r="15" spans="1:7" ht="18.75">
      <c r="A15" s="23" t="s">
        <v>76</v>
      </c>
      <c r="B15" s="27">
        <v>34</v>
      </c>
      <c r="C15" s="28">
        <v>3</v>
      </c>
      <c r="G15" s="22"/>
    </row>
    <row r="16" spans="1:7" ht="18.75">
      <c r="A16" s="22" t="s">
        <v>108</v>
      </c>
      <c r="B16" s="27">
        <v>32</v>
      </c>
      <c r="C16" s="28">
        <v>2</v>
      </c>
    </row>
    <row r="17" spans="1:3" ht="18.75">
      <c r="A17" s="22" t="s">
        <v>48</v>
      </c>
      <c r="B17" s="27">
        <v>31</v>
      </c>
      <c r="C17" s="28">
        <v>1</v>
      </c>
    </row>
    <row r="18" spans="1:3" ht="18.75">
      <c r="A18" s="22" t="s">
        <v>109</v>
      </c>
      <c r="B18" s="27">
        <v>29</v>
      </c>
      <c r="C18" s="29"/>
    </row>
    <row r="19" spans="1:3" ht="18.75">
      <c r="A19" s="22" t="s">
        <v>110</v>
      </c>
      <c r="B19" s="27" t="s">
        <v>93</v>
      </c>
      <c r="C19" s="22"/>
    </row>
    <row r="20" spans="1:3" ht="18.75">
      <c r="A20" s="22" t="s">
        <v>24</v>
      </c>
      <c r="B20" s="27" t="s">
        <v>93</v>
      </c>
    </row>
    <row r="21" spans="1:3" ht="18.75">
      <c r="A21" s="22"/>
      <c r="B21" s="27"/>
      <c r="C21" s="22"/>
    </row>
    <row r="22" spans="1:3" ht="18.75">
      <c r="A22" s="22"/>
      <c r="B22" s="27"/>
      <c r="C22" s="22"/>
    </row>
    <row r="23" spans="1:3" ht="18.75">
      <c r="A23" s="22"/>
      <c r="B23" s="27"/>
      <c r="C23" s="22"/>
    </row>
    <row r="24" spans="1:3" ht="18.75">
      <c r="B24" s="27"/>
      <c r="C24" s="22"/>
    </row>
    <row r="25" spans="1:3">
      <c r="A25" s="21"/>
      <c r="B25" s="21"/>
      <c r="C25" s="21"/>
    </row>
    <row r="26" spans="1:3">
      <c r="A26" s="30" t="s">
        <v>58</v>
      </c>
      <c r="B26" s="30" t="s">
        <v>31</v>
      </c>
      <c r="C26" s="30"/>
    </row>
    <row r="27" spans="1:3">
      <c r="A27" s="21"/>
      <c r="B27" s="21"/>
      <c r="C27" s="21"/>
    </row>
    <row r="28" spans="1:3">
      <c r="A28" s="31" t="s">
        <v>111</v>
      </c>
      <c r="B28" s="32"/>
      <c r="C28" s="21"/>
    </row>
    <row r="29" spans="1:3">
      <c r="A29" s="31"/>
      <c r="B29" s="32"/>
      <c r="C29" s="21"/>
    </row>
    <row r="30" spans="1:3">
      <c r="A30" s="31"/>
      <c r="B30" s="32"/>
      <c r="C30" s="21"/>
    </row>
    <row r="31" spans="1:3">
      <c r="A31" s="30" t="s">
        <v>112</v>
      </c>
      <c r="B31" s="32"/>
      <c r="C31" s="21"/>
    </row>
    <row r="32" spans="1:3">
      <c r="A32" s="31"/>
      <c r="B32" s="32"/>
      <c r="C32" s="21"/>
    </row>
    <row r="33" spans="1:2">
      <c r="A33" s="33" t="s">
        <v>113</v>
      </c>
      <c r="B33" s="34">
        <f>SUM(B39)</f>
        <v>43</v>
      </c>
    </row>
    <row r="38" spans="1:2">
      <c r="A38" s="98" t="s">
        <v>173</v>
      </c>
      <c r="B38">
        <v>12</v>
      </c>
    </row>
    <row r="39" spans="1:2">
      <c r="A39" s="98" t="s">
        <v>174</v>
      </c>
      <c r="B39">
        <v>43</v>
      </c>
    </row>
    <row r="40" spans="1:2">
      <c r="A40" s="98" t="s">
        <v>175</v>
      </c>
      <c r="B40" s="100">
        <f>SUM(B38*80/100)</f>
        <v>9.6</v>
      </c>
    </row>
    <row r="41" spans="1:2">
      <c r="A41" s="98" t="s">
        <v>176</v>
      </c>
      <c r="B41" s="100">
        <f>SUM(B38*20/100)</f>
        <v>2.4</v>
      </c>
    </row>
    <row r="42" spans="1:2">
      <c r="A42" s="9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33"/>
  <sheetViews>
    <sheetView topLeftCell="A6" workbookViewId="0">
      <selection activeCell="A15" sqref="A15:B15"/>
    </sheetView>
  </sheetViews>
  <sheetFormatPr defaultRowHeight="12.75"/>
  <cols>
    <col min="1" max="1" width="34.42578125" bestFit="1" customWidth="1"/>
    <col min="2" max="2" width="8.85546875" bestFit="1" customWidth="1"/>
    <col min="3" max="3" width="33" bestFit="1" customWidth="1"/>
  </cols>
  <sheetData>
    <row r="1" spans="1:3" ht="18.75">
      <c r="A1" s="20" t="s">
        <v>3</v>
      </c>
      <c r="B1" s="21"/>
      <c r="C1" s="20" t="s">
        <v>70</v>
      </c>
    </row>
    <row r="2" spans="1:3" ht="18.75">
      <c r="A2" s="20"/>
      <c r="B2" s="21"/>
      <c r="C2" s="21"/>
    </row>
    <row r="3" spans="1:3" ht="15.75">
      <c r="A3" s="22" t="s">
        <v>71</v>
      </c>
      <c r="B3" s="22" t="s">
        <v>32</v>
      </c>
      <c r="C3" s="23" t="s">
        <v>72</v>
      </c>
    </row>
    <row r="4" spans="1:3" ht="15.75">
      <c r="A4" s="23" t="s">
        <v>73</v>
      </c>
      <c r="B4" s="22" t="s">
        <v>32</v>
      </c>
      <c r="C4" s="23" t="s">
        <v>15</v>
      </c>
    </row>
    <row r="5" spans="1:3" ht="15.75">
      <c r="A5" s="22" t="s">
        <v>74</v>
      </c>
      <c r="B5" s="22" t="s">
        <v>32</v>
      </c>
      <c r="C5" s="22" t="s">
        <v>75</v>
      </c>
    </row>
    <row r="6" spans="1:3" ht="15.75">
      <c r="A6" s="23" t="s">
        <v>76</v>
      </c>
      <c r="B6" s="22" t="s">
        <v>77</v>
      </c>
      <c r="C6" s="23" t="s">
        <v>78</v>
      </c>
    </row>
    <row r="7" spans="1:3" ht="15.75">
      <c r="A7" s="22"/>
      <c r="B7" s="22"/>
      <c r="C7" s="22"/>
    </row>
    <row r="8" spans="1:3" ht="15.75">
      <c r="A8" s="22" t="s">
        <v>14</v>
      </c>
      <c r="B8" s="22" t="s">
        <v>36</v>
      </c>
      <c r="C8" s="22" t="s">
        <v>33</v>
      </c>
    </row>
    <row r="9" spans="1:3" ht="15.75">
      <c r="A9" s="22" t="s">
        <v>79</v>
      </c>
      <c r="B9" s="22" t="s">
        <v>80</v>
      </c>
      <c r="C9" s="22" t="s">
        <v>81</v>
      </c>
    </row>
    <row r="10" spans="1:3" ht="15.75">
      <c r="A10" s="22" t="s">
        <v>22</v>
      </c>
      <c r="B10" s="22" t="s">
        <v>82</v>
      </c>
      <c r="C10" s="22" t="s">
        <v>83</v>
      </c>
    </row>
    <row r="11" spans="1:3" ht="15.75">
      <c r="A11" s="22" t="s">
        <v>84</v>
      </c>
      <c r="B11" s="22" t="s">
        <v>17</v>
      </c>
      <c r="C11" s="22" t="s">
        <v>85</v>
      </c>
    </row>
    <row r="12" spans="1:3" ht="18.75">
      <c r="A12" s="24"/>
      <c r="B12" s="25"/>
      <c r="C12" s="25"/>
    </row>
    <row r="13" spans="1:3" ht="18.75">
      <c r="A13" s="20" t="s">
        <v>8</v>
      </c>
      <c r="B13" s="26" t="s">
        <v>9</v>
      </c>
      <c r="C13" s="26" t="s">
        <v>29</v>
      </c>
    </row>
    <row r="14" spans="1:3">
      <c r="A14" s="21"/>
      <c r="B14" s="21"/>
      <c r="C14" s="21"/>
    </row>
    <row r="15" spans="1:3" ht="18.75">
      <c r="A15" s="22" t="s">
        <v>86</v>
      </c>
      <c r="B15" s="27">
        <v>43</v>
      </c>
      <c r="C15" s="28">
        <v>5</v>
      </c>
    </row>
    <row r="16" spans="1:3" ht="18.75">
      <c r="A16" s="22" t="s">
        <v>87</v>
      </c>
      <c r="B16" s="27">
        <v>39</v>
      </c>
      <c r="C16" s="28">
        <v>3</v>
      </c>
    </row>
    <row r="17" spans="1:3" ht="18.75">
      <c r="A17" s="22" t="s">
        <v>88</v>
      </c>
      <c r="B17" s="27">
        <v>38</v>
      </c>
      <c r="C17" s="28">
        <v>2</v>
      </c>
    </row>
    <row r="18" spans="1:3" ht="18.75">
      <c r="A18" s="22" t="s">
        <v>47</v>
      </c>
      <c r="B18" s="27">
        <v>37</v>
      </c>
      <c r="C18" s="29"/>
    </row>
    <row r="19" spans="1:3" ht="18.75">
      <c r="A19" s="22" t="s">
        <v>89</v>
      </c>
      <c r="B19" s="27">
        <v>35</v>
      </c>
      <c r="C19" s="22"/>
    </row>
    <row r="20" spans="1:3" ht="18.75">
      <c r="A20" s="22" t="s">
        <v>48</v>
      </c>
      <c r="B20" s="27">
        <v>33</v>
      </c>
      <c r="C20" s="22"/>
    </row>
    <row r="21" spans="1:3" ht="18.75">
      <c r="A21" s="22" t="s">
        <v>90</v>
      </c>
      <c r="B21" s="27">
        <v>27</v>
      </c>
      <c r="C21" s="22"/>
    </row>
    <row r="22" spans="1:3" ht="18.75">
      <c r="A22" s="22" t="s">
        <v>91</v>
      </c>
      <c r="B22" s="27">
        <v>26</v>
      </c>
      <c r="C22" s="22"/>
    </row>
    <row r="23" spans="1:3" ht="18.75">
      <c r="A23" s="22" t="s">
        <v>92</v>
      </c>
      <c r="B23" s="27" t="s">
        <v>93</v>
      </c>
      <c r="C23" s="22"/>
    </row>
    <row r="24" spans="1:3" ht="18.75">
      <c r="A24" s="22" t="s">
        <v>94</v>
      </c>
      <c r="B24" s="27" t="s">
        <v>93</v>
      </c>
      <c r="C24" s="22"/>
    </row>
    <row r="25" spans="1:3">
      <c r="A25" s="21"/>
      <c r="B25" s="21"/>
      <c r="C25" s="21"/>
    </row>
    <row r="26" spans="1:3">
      <c r="A26" s="30" t="s">
        <v>58</v>
      </c>
      <c r="B26" s="30" t="s">
        <v>31</v>
      </c>
      <c r="C26" s="30"/>
    </row>
    <row r="27" spans="1:3">
      <c r="A27" s="21"/>
      <c r="B27" s="21"/>
      <c r="C27" s="21"/>
    </row>
    <row r="28" spans="1:3">
      <c r="A28" s="31" t="s">
        <v>95</v>
      </c>
      <c r="B28" s="32">
        <v>3</v>
      </c>
      <c r="C28" s="21"/>
    </row>
    <row r="29" spans="1:3">
      <c r="A29" s="31"/>
      <c r="B29" s="32"/>
      <c r="C29" s="21"/>
    </row>
    <row r="30" spans="1:3">
      <c r="A30" s="31"/>
      <c r="B30" s="32"/>
      <c r="C30" s="21"/>
    </row>
    <row r="31" spans="1:3">
      <c r="A31" s="30" t="s">
        <v>97</v>
      </c>
      <c r="B31" s="32"/>
      <c r="C31" s="21"/>
    </row>
    <row r="32" spans="1:3">
      <c r="A32" s="31"/>
      <c r="B32" s="32"/>
      <c r="C32" s="21"/>
    </row>
    <row r="33" spans="1:2">
      <c r="A33" s="33" t="s">
        <v>96</v>
      </c>
      <c r="B33" s="34">
        <v>21.5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36"/>
  <sheetViews>
    <sheetView topLeftCell="A3" workbookViewId="0">
      <selection activeCell="A10" sqref="A10:C10"/>
    </sheetView>
  </sheetViews>
  <sheetFormatPr defaultRowHeight="12.75"/>
  <cols>
    <col min="1" max="1" width="39" customWidth="1"/>
    <col min="2" max="2" width="10" customWidth="1"/>
    <col min="3" max="3" width="28.5703125" customWidth="1"/>
  </cols>
  <sheetData>
    <row r="1" spans="1:3" ht="18.75">
      <c r="A1" s="10" t="s">
        <v>3</v>
      </c>
      <c r="B1" s="1"/>
      <c r="C1" s="10" t="s">
        <v>66</v>
      </c>
    </row>
    <row r="2" spans="1:3" ht="18.75">
      <c r="A2" s="10"/>
      <c r="B2" s="1"/>
      <c r="C2" s="1"/>
    </row>
    <row r="3" spans="1:3" ht="15.75">
      <c r="A3" s="6" t="s">
        <v>33</v>
      </c>
      <c r="B3" s="6" t="s">
        <v>16</v>
      </c>
      <c r="C3" s="6" t="s">
        <v>34</v>
      </c>
    </row>
    <row r="4" spans="1:3" ht="15.75">
      <c r="A4" s="6" t="s">
        <v>11</v>
      </c>
      <c r="B4" s="6" t="s">
        <v>41</v>
      </c>
      <c r="C4" s="17" t="s">
        <v>40</v>
      </c>
    </row>
    <row r="5" spans="1:3" ht="15.75">
      <c r="A5" s="6" t="s">
        <v>37</v>
      </c>
      <c r="B5" s="6" t="s">
        <v>38</v>
      </c>
      <c r="C5" s="6" t="s">
        <v>39</v>
      </c>
    </row>
    <row r="6" spans="1:3" ht="15.75">
      <c r="A6" s="6" t="s">
        <v>35</v>
      </c>
      <c r="B6" s="6" t="s">
        <v>36</v>
      </c>
      <c r="C6" s="6" t="s">
        <v>14</v>
      </c>
    </row>
    <row r="7" spans="1:3" ht="18.75">
      <c r="B7" s="2"/>
      <c r="C7" s="2"/>
    </row>
    <row r="8" spans="1:3" ht="18.75">
      <c r="A8" s="10" t="s">
        <v>8</v>
      </c>
      <c r="B8" s="13" t="s">
        <v>9</v>
      </c>
      <c r="C8" s="13" t="s">
        <v>29</v>
      </c>
    </row>
    <row r="9" spans="1:3">
      <c r="A9" s="1"/>
      <c r="B9" s="1"/>
      <c r="C9" s="1"/>
    </row>
    <row r="10" spans="1:3" ht="18.75">
      <c r="A10" s="6" t="s">
        <v>42</v>
      </c>
      <c r="B10" s="12" t="s">
        <v>60</v>
      </c>
      <c r="C10" s="14">
        <v>8</v>
      </c>
    </row>
    <row r="11" spans="1:3" ht="18.75">
      <c r="A11" s="6" t="s">
        <v>43</v>
      </c>
      <c r="B11" s="12" t="s">
        <v>59</v>
      </c>
      <c r="C11" s="14">
        <v>4.8</v>
      </c>
    </row>
    <row r="12" spans="1:3" ht="18.75">
      <c r="A12" s="6" t="s">
        <v>44</v>
      </c>
      <c r="B12" s="12">
        <v>43</v>
      </c>
      <c r="C12" s="14">
        <v>3.2</v>
      </c>
    </row>
    <row r="13" spans="1:3" ht="18.75">
      <c r="A13" s="6" t="s">
        <v>45</v>
      </c>
      <c r="B13" s="12">
        <v>42</v>
      </c>
      <c r="C13" s="7"/>
    </row>
    <row r="14" spans="1:3" ht="18.75">
      <c r="A14" s="6" t="s">
        <v>46</v>
      </c>
      <c r="B14" s="12">
        <v>41</v>
      </c>
      <c r="C14" s="6"/>
    </row>
    <row r="15" spans="1:3" ht="18.75">
      <c r="A15" s="6" t="s">
        <v>47</v>
      </c>
      <c r="B15" s="12">
        <v>41</v>
      </c>
      <c r="C15" s="6"/>
    </row>
    <row r="16" spans="1:3" ht="18.75">
      <c r="A16" s="6" t="s">
        <v>48</v>
      </c>
      <c r="B16" s="12">
        <v>41</v>
      </c>
      <c r="C16" s="6"/>
    </row>
    <row r="17" spans="1:3" ht="18.75">
      <c r="A17" s="6" t="s">
        <v>49</v>
      </c>
      <c r="B17" s="12">
        <v>40</v>
      </c>
      <c r="C17" s="6"/>
    </row>
    <row r="18" spans="1:3" ht="18.75">
      <c r="A18" s="6" t="s">
        <v>50</v>
      </c>
      <c r="B18" s="12">
        <v>39</v>
      </c>
      <c r="C18" s="6"/>
    </row>
    <row r="19" spans="1:3" ht="18.75">
      <c r="A19" s="6" t="s">
        <v>51</v>
      </c>
      <c r="B19" s="12">
        <v>39</v>
      </c>
      <c r="C19" s="6"/>
    </row>
    <row r="20" spans="1:3" ht="18.75">
      <c r="A20" s="6" t="s">
        <v>53</v>
      </c>
      <c r="B20" s="12">
        <v>39</v>
      </c>
      <c r="C20" s="6"/>
    </row>
    <row r="21" spans="1:3" ht="18.75">
      <c r="A21" s="6" t="s">
        <v>52</v>
      </c>
      <c r="B21" s="12">
        <v>39</v>
      </c>
      <c r="C21" s="6"/>
    </row>
    <row r="22" spans="1:3" ht="18.75">
      <c r="A22" s="6" t="s">
        <v>54</v>
      </c>
      <c r="B22" s="12">
        <v>38</v>
      </c>
      <c r="C22" s="6"/>
    </row>
    <row r="23" spans="1:3" ht="18.75">
      <c r="A23" s="6" t="s">
        <v>55</v>
      </c>
      <c r="B23" s="12">
        <v>38</v>
      </c>
      <c r="C23" s="6"/>
    </row>
    <row r="24" spans="1:3" ht="18.75">
      <c r="A24" s="6" t="s">
        <v>56</v>
      </c>
      <c r="B24" s="12">
        <v>38</v>
      </c>
      <c r="C24" s="6"/>
    </row>
    <row r="25" spans="1:3" ht="18.75">
      <c r="A25" s="6" t="s">
        <v>57</v>
      </c>
      <c r="B25" s="12">
        <v>37</v>
      </c>
      <c r="C25" s="6"/>
    </row>
    <row r="26" spans="1:3">
      <c r="A26" s="1"/>
      <c r="B26" s="1"/>
      <c r="C26" s="1"/>
    </row>
    <row r="27" spans="1:3">
      <c r="A27" s="11" t="s">
        <v>58</v>
      </c>
      <c r="B27" s="11" t="s">
        <v>31</v>
      </c>
      <c r="C27" s="11"/>
    </row>
    <row r="28" spans="1:3">
      <c r="A28" s="1"/>
      <c r="B28" s="1"/>
      <c r="C28" s="1"/>
    </row>
    <row r="29" spans="1:3">
      <c r="A29" s="18" t="s">
        <v>61</v>
      </c>
      <c r="B29" s="19">
        <v>1.44</v>
      </c>
      <c r="C29" s="1"/>
    </row>
    <row r="30" spans="1:3">
      <c r="A30" s="18" t="s">
        <v>62</v>
      </c>
      <c r="B30" s="19">
        <v>1.44</v>
      </c>
      <c r="C30" s="1"/>
    </row>
    <row r="31" spans="1:3">
      <c r="A31" s="18" t="s">
        <v>63</v>
      </c>
      <c r="B31" s="19">
        <v>1.44</v>
      </c>
      <c r="C31" s="1"/>
    </row>
    <row r="32" spans="1:3">
      <c r="A32" s="18" t="s">
        <v>64</v>
      </c>
      <c r="B32" s="19">
        <v>1.44</v>
      </c>
      <c r="C32" s="1"/>
    </row>
    <row r="33" spans="1:3">
      <c r="A33" s="18" t="s">
        <v>65</v>
      </c>
      <c r="B33" s="19">
        <v>1.44</v>
      </c>
      <c r="C33" s="1"/>
    </row>
    <row r="34" spans="1:3">
      <c r="A34" s="18" t="s">
        <v>67</v>
      </c>
      <c r="B34" s="19">
        <v>1.44</v>
      </c>
    </row>
    <row r="35" spans="1:3">
      <c r="A35" s="18" t="s">
        <v>68</v>
      </c>
      <c r="B35" s="19">
        <v>1.44</v>
      </c>
    </row>
    <row r="36" spans="1:3">
      <c r="A36" s="18" t="s">
        <v>69</v>
      </c>
      <c r="B36" s="19">
        <v>1.44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</vt:i4>
      </vt:variant>
    </vt:vector>
  </HeadingPairs>
  <TitlesOfParts>
    <vt:vector size="27" baseType="lpstr">
      <vt:lpstr>OVER VIEW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2008</vt:lpstr>
      <vt:lpstr>2008 last 16</vt:lpstr>
      <vt:lpstr>2008 playoff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'2014'!Print_Area</vt:lpstr>
      <vt:lpstr>'2015'!Print_Area</vt:lpstr>
      <vt:lpstr>'2018'!Print_Area</vt:lpstr>
      <vt:lpstr>'2019'!Print_Area</vt:lpstr>
    </vt:vector>
  </TitlesOfParts>
  <Company>South Kyme Golf Club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Chamberlain</dc:creator>
  <cp:lastModifiedBy>PeterChamberlain</cp:lastModifiedBy>
  <cp:lastPrinted>2020-01-19T15:00:46Z</cp:lastPrinted>
  <dcterms:created xsi:type="dcterms:W3CDTF">2010-01-31T10:17:03Z</dcterms:created>
  <dcterms:modified xsi:type="dcterms:W3CDTF">2020-01-19T15:08:27Z</dcterms:modified>
</cp:coreProperties>
</file>