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smi\Documents\"/>
    </mc:Choice>
  </mc:AlternateContent>
  <xr:revisionPtr revIDLastSave="0" documentId="8_{660B91A8-1D37-4F16-9670-F07ED0A0ED98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OVER VIEW" sheetId="16" r:id="rId1"/>
    <sheet name="2020" sheetId="25" r:id="rId2"/>
    <sheet name="2019" sheetId="24" r:id="rId3"/>
    <sheet name="2018" sheetId="23" r:id="rId4"/>
    <sheet name="2017" sheetId="22" r:id="rId5"/>
    <sheet name="2016" sheetId="20" r:id="rId6"/>
    <sheet name="2015" sheetId="21" r:id="rId7"/>
    <sheet name="2014" sheetId="1" r:id="rId8"/>
    <sheet name="2013" sheetId="2" r:id="rId9"/>
    <sheet name="2012" sheetId="3" r:id="rId10"/>
    <sheet name="2011" sheetId="4" r:id="rId11"/>
    <sheet name="2010" sheetId="5" r:id="rId12"/>
    <sheet name="2009" sheetId="6" r:id="rId13"/>
    <sheet name="2008" sheetId="7" r:id="rId14"/>
    <sheet name="2007" sheetId="8" r:id="rId15"/>
    <sheet name="2006" sheetId="10" r:id="rId16"/>
    <sheet name="2005" sheetId="11" r:id="rId17"/>
    <sheet name="2004" sheetId="12" r:id="rId18"/>
    <sheet name="2003" sheetId="13" r:id="rId19"/>
    <sheet name="2002" sheetId="14" r:id="rId20"/>
    <sheet name="2001" sheetId="9" r:id="rId21"/>
    <sheet name="Birdies 2001" sheetId="19" r:id="rId22"/>
    <sheet name="2000" sheetId="17" r:id="rId23"/>
    <sheet name="1999" sheetId="18" r:id="rId24"/>
  </sheets>
  <definedNames>
    <definedName name="_xlnm.Print_Area" localSheetId="3">'2018'!$A$1:$G$44</definedName>
  </definedNames>
  <calcPr calcId="191029"/>
</workbook>
</file>

<file path=xl/calcChain.xml><?xml version="1.0" encoding="utf-8"?>
<calcChain xmlns="http://schemas.openxmlformats.org/spreadsheetml/2006/main">
  <c r="A47" i="25" l="1"/>
  <c r="G17" i="25" s="1"/>
  <c r="A46" i="25"/>
  <c r="A34" i="25"/>
  <c r="G16" i="25"/>
  <c r="A51" i="24"/>
  <c r="G15" i="24" s="1"/>
  <c r="A50" i="24"/>
  <c r="A49" i="24"/>
  <c r="A42" i="24"/>
  <c r="A34" i="24"/>
  <c r="C35" i="24" s="1"/>
  <c r="A51" i="23"/>
  <c r="A50" i="23"/>
  <c r="A49" i="23"/>
  <c r="A42" i="23"/>
  <c r="C43" i="23" s="1"/>
  <c r="A34" i="23"/>
  <c r="G17" i="23"/>
  <c r="G16" i="23"/>
  <c r="G15" i="23"/>
  <c r="A51" i="22"/>
  <c r="G16" i="22" s="1"/>
  <c r="A50" i="22"/>
  <c r="A49" i="22"/>
  <c r="A42" i="22"/>
  <c r="A34" i="22"/>
  <c r="G17" i="22"/>
  <c r="G15" i="22"/>
  <c r="A49" i="21"/>
  <c r="G16" i="21" s="1"/>
  <c r="A48" i="21"/>
  <c r="A47" i="21"/>
  <c r="C33" i="21" s="1"/>
  <c r="A40" i="21"/>
  <c r="C41" i="21" s="1"/>
  <c r="A32" i="21"/>
  <c r="G17" i="21"/>
  <c r="G15" i="21"/>
  <c r="A50" i="25" l="1"/>
  <c r="G15" i="25"/>
  <c r="C35" i="25"/>
  <c r="A54" i="24"/>
  <c r="C43" i="24"/>
  <c r="G17" i="24"/>
  <c r="G16" i="24"/>
  <c r="C35" i="23"/>
  <c r="A54" i="23"/>
  <c r="C43" i="22"/>
  <c r="C35" i="22"/>
  <c r="A54" i="22"/>
  <c r="A52" i="21"/>
  <c r="A34" i="20"/>
  <c r="A51" i="20"/>
  <c r="G15" i="20" s="1"/>
  <c r="A50" i="20"/>
  <c r="A49" i="20"/>
  <c r="C35" i="20" s="1"/>
  <c r="A42" i="20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B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8" i="19"/>
  <c r="T67" i="19"/>
  <c r="T66" i="19"/>
  <c r="T65" i="19"/>
  <c r="T64" i="19"/>
  <c r="T63" i="19"/>
  <c r="T62" i="19"/>
  <c r="T61" i="19"/>
  <c r="T60" i="19"/>
  <c r="T59" i="19"/>
  <c r="T58" i="19"/>
  <c r="T57" i="19"/>
  <c r="T56" i="19"/>
  <c r="T55" i="19"/>
  <c r="T54" i="19"/>
  <c r="T53" i="19"/>
  <c r="T52" i="19"/>
  <c r="T51" i="19"/>
  <c r="T50" i="19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T8" i="19"/>
  <c r="T7" i="19"/>
  <c r="T6" i="19"/>
  <c r="T5" i="19"/>
  <c r="T4" i="19"/>
  <c r="T3" i="19"/>
  <c r="T2" i="19"/>
  <c r="I99" i="9"/>
  <c r="I98" i="9"/>
  <c r="I97" i="9"/>
  <c r="I96" i="9"/>
  <c r="I95" i="9"/>
  <c r="I94" i="9"/>
  <c r="I93" i="9"/>
  <c r="I91" i="9"/>
  <c r="I90" i="9"/>
  <c r="I89" i="9"/>
  <c r="I88" i="9"/>
  <c r="I87" i="9"/>
  <c r="I86" i="9"/>
  <c r="I85" i="9"/>
  <c r="I84" i="9"/>
  <c r="I83" i="9"/>
  <c r="I82" i="9"/>
  <c r="I81" i="9"/>
  <c r="I79" i="9"/>
  <c r="I78" i="9"/>
  <c r="I77" i="9"/>
  <c r="I76" i="9"/>
  <c r="I75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A48" i="1"/>
  <c r="G15" i="1" s="1"/>
  <c r="A47" i="1"/>
  <c r="A46" i="1"/>
  <c r="A39" i="1"/>
  <c r="A31" i="1"/>
  <c r="C40" i="1" l="1"/>
  <c r="T84" i="19"/>
  <c r="C32" i="1"/>
  <c r="T86" i="19"/>
  <c r="G17" i="20"/>
  <c r="G16" i="20"/>
  <c r="C43" i="20"/>
  <c r="A54" i="20"/>
  <c r="G16" i="1"/>
  <c r="G17" i="1"/>
  <c r="A51" i="1"/>
</calcChain>
</file>

<file path=xl/sharedStrings.xml><?xml version="1.0" encoding="utf-8"?>
<sst xmlns="http://schemas.openxmlformats.org/spreadsheetml/2006/main" count="1102" uniqueCount="494">
  <si>
    <t>Incorporating the Medal Winners Final</t>
  </si>
  <si>
    <t>for the Chamberlain Challenge Putter</t>
  </si>
  <si>
    <t>M&amp;T CUP</t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</si>
  <si>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</t>
    </r>
  </si>
  <si>
    <r>
      <t>2</t>
    </r>
    <r>
      <rPr>
        <vertAlign val="superscript"/>
        <sz val="16"/>
        <color theme="1"/>
        <rFont val="Arial"/>
        <family val="2"/>
      </rPr>
      <t>nd</t>
    </r>
    <r>
      <rPr>
        <sz val="16"/>
        <color theme="1"/>
        <rFont val="Arial"/>
        <family val="2"/>
      </rPr>
      <t xml:space="preserve">    </t>
    </r>
  </si>
  <si>
    <r>
      <t>3</t>
    </r>
    <r>
      <rPr>
        <vertAlign val="superscript"/>
        <sz val="16"/>
        <color theme="1"/>
        <rFont val="Arial"/>
        <family val="2"/>
      </rPr>
      <t>rd</t>
    </r>
    <r>
      <rPr>
        <sz val="16"/>
        <color theme="1"/>
        <rFont val="Arial"/>
        <family val="2"/>
      </rPr>
      <t xml:space="preserve">     </t>
    </r>
  </si>
  <si>
    <t>MEDAL WINNERS FINAL</t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</si>
  <si>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 </t>
    </r>
  </si>
  <si>
    <t>TWO’S</t>
  </si>
  <si>
    <t>Competitors</t>
  </si>
  <si>
    <t>BEN BOGOSIAN</t>
  </si>
  <si>
    <t>76-5=71</t>
  </si>
  <si>
    <t>DAVID HOULTON</t>
  </si>
  <si>
    <t>89-17=72</t>
  </si>
  <si>
    <t>JOHN STEPHENSON</t>
  </si>
  <si>
    <t>86-13=73</t>
  </si>
  <si>
    <t>LLOYD BAILEY</t>
  </si>
  <si>
    <t>79-5 = 74</t>
  </si>
  <si>
    <t>J.Stephenson (11th)</t>
  </si>
  <si>
    <r>
      <t>M.Coleman  (11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)</t>
    </r>
  </si>
  <si>
    <t>S.Skinner (14th)</t>
  </si>
  <si>
    <t>R.Page (14th)</t>
  </si>
  <si>
    <t>M.Hayler (14th)</t>
  </si>
  <si>
    <t>R.Duncan (14th)</t>
  </si>
  <si>
    <t>Twos Pot</t>
  </si>
  <si>
    <t>14th Hole Two's Pot</t>
  </si>
  <si>
    <t xml:space="preserve">EACH WIN </t>
  </si>
  <si>
    <t>14TH HOLE 2'S</t>
  </si>
  <si>
    <t>Prize Pot M&amp;T</t>
  </si>
  <si>
    <t xml:space="preserve">Prize Chamberlain Challenge </t>
  </si>
  <si>
    <t>B.SKINNER &amp; D.MACKINDER ALSO 73 BUT MISSES OUT ON C/B</t>
  </si>
  <si>
    <r>
      <t>SUNDAY 14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2014</t>
    </r>
  </si>
  <si>
    <r>
      <t>SUNDAY 15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2013</t>
    </r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</si>
  <si>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STEVE BARLOW</t>
    </r>
  </si>
  <si>
    <t>79-10=69</t>
  </si>
  <si>
    <r>
      <t>2</t>
    </r>
    <r>
      <rPr>
        <vertAlign val="superscript"/>
        <sz val="16"/>
        <color theme="1"/>
        <rFont val="Arial"/>
        <family val="2"/>
      </rPr>
      <t>nd</t>
    </r>
    <r>
      <rPr>
        <sz val="16"/>
        <color theme="1"/>
        <rFont val="Arial"/>
        <family val="2"/>
      </rPr>
      <t xml:space="preserve">    ANDY HUNT</t>
    </r>
  </si>
  <si>
    <t>86-17=69</t>
  </si>
  <si>
    <r>
      <t>3</t>
    </r>
    <r>
      <rPr>
        <vertAlign val="superscript"/>
        <sz val="16"/>
        <color theme="1"/>
        <rFont val="Arial"/>
        <family val="2"/>
      </rPr>
      <t>rd</t>
    </r>
    <r>
      <rPr>
        <sz val="16"/>
        <color theme="1"/>
        <rFont val="Arial"/>
        <family val="2"/>
      </rPr>
      <t xml:space="preserve">     JOHN SPOONER</t>
    </r>
  </si>
  <si>
    <t>92-20=72</t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</si>
  <si>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 ANDY HUNT</t>
    </r>
  </si>
  <si>
    <r>
      <t>A.Reynolds (8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>)</t>
    </r>
  </si>
  <si>
    <r>
      <t>S.Barlow (14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)</t>
    </r>
  </si>
  <si>
    <t>EACH WIN £4.35</t>
  </si>
  <si>
    <r>
      <t>No Two’s on 14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Hole</t>
    </r>
  </si>
  <si>
    <r>
      <t>£9.25 roll over to Junior Fund Raiser Two’s sweep on 14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Hole (29/09/13)</t>
    </r>
  </si>
  <si>
    <t>39 Competitors</t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</si>
  <si>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JOHN STEPHENSON</t>
    </r>
  </si>
  <si>
    <t>81-12=69</t>
  </si>
  <si>
    <r>
      <t>2</t>
    </r>
    <r>
      <rPr>
        <vertAlign val="superscript"/>
        <sz val="16"/>
        <color theme="1"/>
        <rFont val="Arial"/>
        <family val="2"/>
      </rPr>
      <t>nd</t>
    </r>
    <r>
      <rPr>
        <sz val="16"/>
        <color theme="1"/>
        <rFont val="Arial"/>
        <family val="2"/>
      </rPr>
      <t xml:space="preserve">    STEPHEN SMITHSON</t>
    </r>
  </si>
  <si>
    <t>77-7=70</t>
  </si>
  <si>
    <r>
      <t>3</t>
    </r>
    <r>
      <rPr>
        <vertAlign val="superscript"/>
        <sz val="16"/>
        <color theme="1"/>
        <rFont val="Arial"/>
        <family val="2"/>
      </rPr>
      <t>rd</t>
    </r>
    <r>
      <rPr>
        <sz val="16"/>
        <color theme="1"/>
        <rFont val="Arial"/>
        <family val="2"/>
      </rPr>
      <t xml:space="preserve">     BARRY SKINNER</t>
    </r>
  </si>
  <si>
    <t>78-8 =70</t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</si>
  <si>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 BEN BOGOSIAN</t>
    </r>
  </si>
  <si>
    <t>84-13=71</t>
  </si>
  <si>
    <t>(B9 33.5)</t>
  </si>
  <si>
    <t>Also 71 OLIVER GURNEY (34)</t>
  </si>
  <si>
    <t>B.Skinner</t>
  </si>
  <si>
    <t>J.Hern</t>
  </si>
  <si>
    <t>O.Gurney</t>
  </si>
  <si>
    <t>S.Proctor</t>
  </si>
  <si>
    <t>EACH WIN £2.47</t>
  </si>
  <si>
    <t>43 Competitors</t>
  </si>
  <si>
    <r>
      <t>SUNDAY 23</t>
    </r>
    <r>
      <rPr>
        <vertAlign val="superscript"/>
        <sz val="20"/>
        <color theme="1"/>
        <rFont val="Arial"/>
        <family val="2"/>
      </rPr>
      <t>RD</t>
    </r>
    <r>
      <rPr>
        <sz val="20"/>
        <color theme="1"/>
        <rFont val="Arial"/>
        <family val="2"/>
      </rPr>
      <t xml:space="preserve"> SEPTEMBER 2013</t>
    </r>
    <r>
      <rPr>
        <sz val="11"/>
        <color theme="1"/>
        <rFont val="Calibri"/>
        <family val="2"/>
        <scheme val="minor"/>
      </rPr>
      <t/>
    </r>
  </si>
  <si>
    <r>
      <t>SUNDAY 25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2011</t>
    </r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</si>
  <si>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STUART FULLERTON</t>
    </r>
  </si>
  <si>
    <t>74-05=69</t>
  </si>
  <si>
    <t>(B9 35.5)</t>
  </si>
  <si>
    <r>
      <t>2</t>
    </r>
    <r>
      <rPr>
        <vertAlign val="superscript"/>
        <sz val="16"/>
        <color theme="1"/>
        <rFont val="Arial"/>
        <family val="2"/>
      </rPr>
      <t>nd</t>
    </r>
    <r>
      <rPr>
        <sz val="16"/>
        <color theme="1"/>
        <rFont val="Arial"/>
        <family val="2"/>
      </rPr>
      <t xml:space="preserve">    ROB PAGE</t>
    </r>
  </si>
  <si>
    <r>
      <t xml:space="preserve">86-17=69 </t>
    </r>
    <r>
      <rPr>
        <sz val="12"/>
        <color theme="1"/>
        <rFont val="Arial"/>
        <family val="2"/>
      </rPr>
      <t>(B9 36.5)</t>
    </r>
  </si>
  <si>
    <r>
      <t>3</t>
    </r>
    <r>
      <rPr>
        <vertAlign val="superscript"/>
        <sz val="16"/>
        <color theme="1"/>
        <rFont val="Arial"/>
        <family val="2"/>
      </rPr>
      <t>rd</t>
    </r>
    <r>
      <rPr>
        <sz val="16"/>
        <color theme="1"/>
        <rFont val="Arial"/>
        <family val="2"/>
      </rPr>
      <t xml:space="preserve">     PAUL HOCKING</t>
    </r>
  </si>
  <si>
    <r>
      <t xml:space="preserve">84-14=70 </t>
    </r>
    <r>
      <rPr>
        <sz val="12"/>
        <color theme="1"/>
        <rFont val="Arial"/>
        <family val="2"/>
      </rPr>
      <t>(B9 32)</t>
    </r>
  </si>
  <si>
    <t>Also 70 Royce Reynolds (B9  = 35.5)</t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</si>
  <si>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 STUART FULLERTON</t>
    </r>
  </si>
  <si>
    <r>
      <t xml:space="preserve"> Two’s on 14</t>
    </r>
    <r>
      <rPr>
        <vertAlign val="superscript"/>
        <sz val="10"/>
        <color theme="1"/>
        <rFont val="Times New Roman"/>
        <family val="1"/>
      </rPr>
      <t xml:space="preserve">th      </t>
    </r>
  </si>
  <si>
    <t>L.Bailey</t>
  </si>
  <si>
    <t>A.Hunt</t>
  </si>
  <si>
    <t>M.Moxon</t>
  </si>
  <si>
    <t>P.Carr</t>
  </si>
  <si>
    <t>EACH WIN £3.67</t>
  </si>
  <si>
    <t>49 Competitors</t>
  </si>
  <si>
    <r>
      <t>SUNDAY 26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2010</t>
    </r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</si>
  <si>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BARRY SKINNER</t>
    </r>
  </si>
  <si>
    <t>82-07=75</t>
  </si>
  <si>
    <r>
      <t>2</t>
    </r>
    <r>
      <rPr>
        <vertAlign val="superscript"/>
        <sz val="16"/>
        <color theme="1"/>
        <rFont val="Arial"/>
        <family val="2"/>
      </rPr>
      <t>nd</t>
    </r>
    <r>
      <rPr>
        <sz val="16"/>
        <color theme="1"/>
        <rFont val="Arial"/>
        <family val="2"/>
      </rPr>
      <t xml:space="preserve">    DANNY ELLIS</t>
    </r>
  </si>
  <si>
    <r>
      <t xml:space="preserve">80-05=75   </t>
    </r>
    <r>
      <rPr>
        <sz val="12"/>
        <color theme="1"/>
        <rFont val="Arial"/>
        <family val="2"/>
      </rPr>
      <t>(B9 38.5)</t>
    </r>
  </si>
  <si>
    <r>
      <t>3</t>
    </r>
    <r>
      <rPr>
        <vertAlign val="superscript"/>
        <sz val="16"/>
        <color theme="1"/>
        <rFont val="Arial"/>
        <family val="2"/>
      </rPr>
      <t>rd</t>
    </r>
    <r>
      <rPr>
        <sz val="16"/>
        <color theme="1"/>
        <rFont val="Arial"/>
        <family val="2"/>
      </rPr>
      <t xml:space="preserve">     OLIVER GURNEY</t>
    </r>
  </si>
  <si>
    <r>
      <t xml:space="preserve">82-05=77 </t>
    </r>
    <r>
      <rPr>
        <sz val="12"/>
        <color theme="1"/>
        <rFont val="Arial"/>
        <family val="2"/>
      </rPr>
      <t>(B9 37.5)</t>
    </r>
  </si>
  <si>
    <t>Also 77 Nick Fewings (B9  = 41.5)</t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</si>
  <si>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 NICK FEWINGS</t>
    </r>
  </si>
  <si>
    <t>88-11=77</t>
  </si>
  <si>
    <r>
      <t>No Two’s except on 14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, prizes amalgamated with main pot.</t>
    </r>
  </si>
  <si>
    <t>EACH WIN £7.50</t>
  </si>
  <si>
    <r>
      <t>Two’s on 14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Hole</t>
    </r>
  </si>
  <si>
    <t>Mr G.Noble (20</t>
  </si>
  <si>
    <t>EACH WIN £6.00</t>
  </si>
  <si>
    <t>40 Competitors</t>
  </si>
  <si>
    <t>NICK FEWINGS</t>
  </si>
  <si>
    <r>
      <t>SUNDAY 27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2009</t>
    </r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</si>
  <si>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PHIL MARSH</t>
    </r>
  </si>
  <si>
    <t>88-19=69</t>
  </si>
  <si>
    <r>
      <t>2</t>
    </r>
    <r>
      <rPr>
        <vertAlign val="superscript"/>
        <sz val="16"/>
        <color theme="1"/>
        <rFont val="Arial"/>
        <family val="2"/>
      </rPr>
      <t>nd</t>
    </r>
    <r>
      <rPr>
        <sz val="16"/>
        <color theme="1"/>
        <rFont val="Arial"/>
        <family val="2"/>
      </rPr>
      <t xml:space="preserve">    MICK DOLBY</t>
    </r>
  </si>
  <si>
    <r>
      <t xml:space="preserve">80-10=70   </t>
    </r>
    <r>
      <rPr>
        <sz val="12"/>
        <color theme="1"/>
        <rFont val="Arial"/>
        <family val="2"/>
      </rPr>
      <t>(B9 33)</t>
    </r>
  </si>
  <si>
    <r>
      <t>3</t>
    </r>
    <r>
      <rPr>
        <vertAlign val="superscript"/>
        <sz val="16"/>
        <color theme="1"/>
        <rFont val="Arial"/>
        <family val="2"/>
      </rPr>
      <t>rd</t>
    </r>
    <r>
      <rPr>
        <sz val="16"/>
        <color theme="1"/>
        <rFont val="Arial"/>
        <family val="2"/>
      </rPr>
      <t xml:space="preserve">     DARRON FACEY</t>
    </r>
  </si>
  <si>
    <r>
      <t xml:space="preserve">83-13=70 </t>
    </r>
    <r>
      <rPr>
        <sz val="12"/>
        <color theme="1"/>
        <rFont val="Arial"/>
        <family val="2"/>
      </rPr>
      <t>(B9 33.5)</t>
    </r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</si>
  <si>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 TOM MAPLETHORPE  </t>
    </r>
  </si>
  <si>
    <t>76-4=72</t>
  </si>
  <si>
    <t>(B9 38)</t>
  </si>
  <si>
    <t>Also 72  Phil Lomas  (B9 39)</t>
  </si>
  <si>
    <t>Mr S.Washington (11)</t>
  </si>
  <si>
    <t>2 @ 2nd</t>
  </si>
  <si>
    <t>Mr P.Wilkinson (12)</t>
  </si>
  <si>
    <t>Mr B.Skinner (6)</t>
  </si>
  <si>
    <t>Mr R.G.Trow (6)</t>
  </si>
  <si>
    <t>EACH WIN £5.00</t>
  </si>
  <si>
    <r>
      <t>SUNDAY 28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2008</t>
    </r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</si>
  <si>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DALE REVELL</t>
    </r>
  </si>
  <si>
    <t>77-8=69</t>
  </si>
  <si>
    <t>(B9 33)</t>
  </si>
  <si>
    <r>
      <t>2</t>
    </r>
    <r>
      <rPr>
        <vertAlign val="superscript"/>
        <sz val="16"/>
        <color theme="1"/>
        <rFont val="Arial"/>
        <family val="2"/>
      </rPr>
      <t>nd</t>
    </r>
    <r>
      <rPr>
        <sz val="16"/>
        <color theme="1"/>
        <rFont val="Arial"/>
        <family val="2"/>
      </rPr>
      <t xml:space="preserve">    TOM MAPLETHORPE</t>
    </r>
  </si>
  <si>
    <r>
      <t xml:space="preserve">74-5=69   </t>
    </r>
    <r>
      <rPr>
        <sz val="12"/>
        <color theme="1"/>
        <rFont val="Arial"/>
        <family val="2"/>
      </rPr>
      <t>(B9 36.5)</t>
    </r>
  </si>
  <si>
    <r>
      <t>3</t>
    </r>
    <r>
      <rPr>
        <vertAlign val="superscript"/>
        <sz val="16"/>
        <color theme="1"/>
        <rFont val="Arial"/>
        <family val="2"/>
      </rPr>
      <t>rd</t>
    </r>
    <r>
      <rPr>
        <sz val="16"/>
        <color theme="1"/>
        <rFont val="Arial"/>
        <family val="2"/>
      </rPr>
      <t xml:space="preserve">     NEIL GILBERT</t>
    </r>
  </si>
  <si>
    <r>
      <t xml:space="preserve">89-19=70 </t>
    </r>
    <r>
      <rPr>
        <sz val="12"/>
        <color theme="1"/>
        <rFont val="Arial"/>
        <family val="2"/>
      </rPr>
      <t>(B9 32.5)</t>
    </r>
  </si>
  <si>
    <t>ALSO 70 P.BURTON (33 ) P.RUSSELL (35 )</t>
  </si>
  <si>
    <r>
      <t>1</t>
    </r>
    <r>
      <rPr>
        <vertAlign val="superscript"/>
        <sz val="16"/>
        <color theme="1"/>
        <rFont val="Arial"/>
        <family val="2"/>
      </rPr>
      <t>st</t>
    </r>
    <r>
      <rPr>
        <sz val="16"/>
        <color theme="1"/>
        <rFont val="Arial"/>
        <family val="2"/>
      </rPr>
      <t xml:space="preserve">      TOM MAPLETHORPE  69</t>
    </r>
  </si>
  <si>
    <t>74-5=69</t>
  </si>
  <si>
    <t>Mr T.Maplethorpe (5)</t>
  </si>
  <si>
    <t>Mr S.Fullerton (5)</t>
  </si>
  <si>
    <t>Mr S.Butler(8)</t>
  </si>
  <si>
    <t>2 @ 11th</t>
  </si>
  <si>
    <r>
      <t>(no two’s on 14</t>
    </r>
    <r>
      <rPr>
        <vertAlign val="superscript"/>
        <sz val="10"/>
        <color theme="1"/>
        <rFont val="Times New Roman"/>
        <family val="1"/>
      </rPr>
      <t>th</t>
    </r>
    <r>
      <rPr>
        <sz val="10"/>
        <color theme="1"/>
        <rFont val="Times New Roman"/>
        <family val="1"/>
      </rPr>
      <t xml:space="preserve"> so , two’s pots amalgamated)</t>
    </r>
  </si>
  <si>
    <t>45 Competitors</t>
  </si>
  <si>
    <t>M &amp; T CUP</t>
  </si>
  <si>
    <t>May</t>
  </si>
  <si>
    <t>June</t>
  </si>
  <si>
    <t>July</t>
  </si>
  <si>
    <t>August</t>
  </si>
  <si>
    <t>September</t>
  </si>
  <si>
    <t>Total of</t>
  </si>
  <si>
    <t>M&amp;T</t>
  </si>
  <si>
    <t>Total</t>
  </si>
  <si>
    <t>Round 1</t>
  </si>
  <si>
    <t>Round 2</t>
  </si>
  <si>
    <t>Round 3</t>
  </si>
  <si>
    <t>Round 4</t>
  </si>
  <si>
    <t>Round 5</t>
  </si>
  <si>
    <t>best 3 scores</t>
  </si>
  <si>
    <t>Final</t>
  </si>
  <si>
    <t>Score</t>
  </si>
  <si>
    <t>TRESTRAIL.S</t>
  </si>
  <si>
    <t>SMITHSON.S</t>
  </si>
  <si>
    <t>EARL.J</t>
  </si>
  <si>
    <t>GREEN.K</t>
  </si>
  <si>
    <t>SANDERSON.R</t>
  </si>
  <si>
    <t>FURNELL.G</t>
  </si>
  <si>
    <t>FAULKNER.C</t>
  </si>
  <si>
    <t>TRESTRAIL.R</t>
  </si>
  <si>
    <t>MULLENGER.M</t>
  </si>
  <si>
    <t>MOXON.M</t>
  </si>
  <si>
    <t>SKINNER.B</t>
  </si>
  <si>
    <t>BATEMAN.K</t>
  </si>
  <si>
    <t>STEPHENSON.J</t>
  </si>
  <si>
    <t>WILSON.B</t>
  </si>
  <si>
    <t>COX.G</t>
  </si>
  <si>
    <t>MEAD.R</t>
  </si>
  <si>
    <t>GREER.D</t>
  </si>
  <si>
    <t>BRUMPTON.T</t>
  </si>
  <si>
    <t>REYNOLDS.R</t>
  </si>
  <si>
    <t>EPTON.M</t>
  </si>
  <si>
    <t>MATSON.R</t>
  </si>
  <si>
    <t>CRAWSHAW.T</t>
  </si>
  <si>
    <t>WRIGHT.P</t>
  </si>
  <si>
    <t>WAKEFIELD.J</t>
  </si>
  <si>
    <t>CORTON.P</t>
  </si>
  <si>
    <t>PAYNE.G</t>
  </si>
  <si>
    <t>FRANCE.D</t>
  </si>
  <si>
    <t>SOUTH.S</t>
  </si>
  <si>
    <t>CUMPSTY.K</t>
  </si>
  <si>
    <t>BREWER.A</t>
  </si>
  <si>
    <t>HORTON.G</t>
  </si>
  <si>
    <t>WOODS.E</t>
  </si>
  <si>
    <t>LEVY.B</t>
  </si>
  <si>
    <t>OLIVER.M</t>
  </si>
  <si>
    <t>N/R</t>
  </si>
  <si>
    <t>N/A</t>
  </si>
  <si>
    <t>TRESTRAIL.C</t>
  </si>
  <si>
    <t>APPLEYARD.M</t>
  </si>
  <si>
    <t>BAILEY.L</t>
  </si>
  <si>
    <t>BAILEY.M</t>
  </si>
  <si>
    <t>BANS.M</t>
  </si>
  <si>
    <t>BARKER.A</t>
  </si>
  <si>
    <t>BARKER.S</t>
  </si>
  <si>
    <t>BEE.C.</t>
  </si>
  <si>
    <t>BIGLANDS.M</t>
  </si>
  <si>
    <t>BRION.A</t>
  </si>
  <si>
    <t>BRION.R</t>
  </si>
  <si>
    <t>BROOKES.M</t>
  </si>
  <si>
    <t>BUTLER.S</t>
  </si>
  <si>
    <t>CARR.P</t>
  </si>
  <si>
    <t>COBB.M</t>
  </si>
  <si>
    <t>COLLETT.D</t>
  </si>
  <si>
    <t>COSGRIFF.P</t>
  </si>
  <si>
    <t>COXON.A</t>
  </si>
  <si>
    <t>COXON.B</t>
  </si>
  <si>
    <t>DANN.D</t>
  </si>
  <si>
    <t>DAY.N</t>
  </si>
  <si>
    <t>DODMAN.A</t>
  </si>
  <si>
    <t>DOLBY.M</t>
  </si>
  <si>
    <t>DUTTON.G</t>
  </si>
  <si>
    <t>ELLIS.D</t>
  </si>
  <si>
    <t>FARREN.S</t>
  </si>
  <si>
    <t>GILBERT.N</t>
  </si>
  <si>
    <t>GILL.I</t>
  </si>
  <si>
    <t>GUY.J</t>
  </si>
  <si>
    <t>HENTON.I</t>
  </si>
  <si>
    <t>HOCKING.P</t>
  </si>
  <si>
    <t>HOGG.I</t>
  </si>
  <si>
    <t>JUDGE.S</t>
  </si>
  <si>
    <t>MACKINDER.D</t>
  </si>
  <si>
    <t>MARSH.P</t>
  </si>
  <si>
    <t>McCALLUM.K</t>
  </si>
  <si>
    <t>MOOR.M</t>
  </si>
  <si>
    <t>MOSELEY.A</t>
  </si>
  <si>
    <t>MUNKS.P</t>
  </si>
  <si>
    <t>O'KEEFE.S</t>
  </si>
  <si>
    <t>OVERTON.B</t>
  </si>
  <si>
    <t>OWEN.P</t>
  </si>
  <si>
    <t>PALMER.B</t>
  </si>
  <si>
    <t>PARRY.B</t>
  </si>
  <si>
    <t>PYE.J</t>
  </si>
  <si>
    <t>RHODES.J</t>
  </si>
  <si>
    <t>SCREETON.D</t>
  </si>
  <si>
    <t>SHAW.P</t>
  </si>
  <si>
    <t>STANLEY.T</t>
  </si>
  <si>
    <t>TAYLOR.C</t>
  </si>
  <si>
    <t>TEMPERTON.S</t>
  </si>
  <si>
    <t>TROWSDALE.M</t>
  </si>
  <si>
    <t>TWELLS.J</t>
  </si>
  <si>
    <t>VAUGHAN.R</t>
  </si>
  <si>
    <t>WATKINS.J</t>
  </si>
  <si>
    <t>WILLIAMSON.J</t>
  </si>
  <si>
    <t>WRIGHT.F</t>
  </si>
  <si>
    <t>YOUNG.P II</t>
  </si>
  <si>
    <t>M &amp; T  CUP</t>
  </si>
  <si>
    <t>STEVE BARLOW</t>
  </si>
  <si>
    <t>STUART FULLERTON</t>
  </si>
  <si>
    <t>BARRY SKINNER</t>
  </si>
  <si>
    <t>PHIL MARSH</t>
  </si>
  <si>
    <t>DALE REVELL</t>
  </si>
  <si>
    <t>LUKE REVELL</t>
  </si>
  <si>
    <t>RICHARD TROW</t>
  </si>
  <si>
    <t>LIAM ATKIN</t>
  </si>
  <si>
    <t>BOB PRIVETT</t>
  </si>
  <si>
    <t>JOHN BROUGHTON</t>
  </si>
  <si>
    <t>SCOTT TRESTRAIL</t>
  </si>
  <si>
    <t>SCORE</t>
  </si>
  <si>
    <t>COMPETITORS</t>
  </si>
  <si>
    <t>CHAMBERLAIN CHALLENGE</t>
  </si>
  <si>
    <t>ANDY HUNT</t>
  </si>
  <si>
    <t>TOM MAPLETHORPE</t>
  </si>
  <si>
    <t>PAUL SMITH</t>
  </si>
  <si>
    <t>STEPHEN SMITHSON</t>
  </si>
  <si>
    <t>ROBERT  DYE</t>
  </si>
  <si>
    <t>DAVID MACKINDER</t>
  </si>
  <si>
    <t>ANDY CRAWFORD</t>
  </si>
  <si>
    <t>COLIN TRESTRAIL</t>
  </si>
  <si>
    <t>Most birdies achieved in a season</t>
  </si>
  <si>
    <t>Medal of Medals</t>
  </si>
  <si>
    <t>BRIAN SYLVESTER</t>
  </si>
  <si>
    <t>PETER TONGE</t>
  </si>
  <si>
    <t>DAVID COLLETT</t>
  </si>
  <si>
    <t>ANDEW PURNELL</t>
  </si>
  <si>
    <t>STAN O'KEEFE</t>
  </si>
  <si>
    <t>JOHN WAKEFIELD</t>
  </si>
  <si>
    <t>BOB COOK</t>
  </si>
  <si>
    <t>ALAN BARKER</t>
  </si>
  <si>
    <t>ROB SANDERSON</t>
  </si>
  <si>
    <t>JOHN SPOONER</t>
  </si>
  <si>
    <t>RECORDS HAVE BEEN LOST BUT  JOHN SPOONER WON BOTH  M&amp;T CUP AND CHAMBERLAIN CHALLENGE</t>
  </si>
  <si>
    <t>Format best 3 from 5 Medal rounds plus score from final round.</t>
  </si>
  <si>
    <t>Format changed to single round</t>
  </si>
  <si>
    <t>204  *</t>
  </si>
  <si>
    <t>RUNNING</t>
  </si>
  <si>
    <t>Round 6</t>
  </si>
  <si>
    <t>TOTAL</t>
  </si>
  <si>
    <t>M.EPTON</t>
  </si>
  <si>
    <t>\</t>
  </si>
  <si>
    <t>M OLIVER</t>
  </si>
  <si>
    <t>2nd</t>
  </si>
  <si>
    <t>P MUNKS</t>
  </si>
  <si>
    <t>B SYLVESTER</t>
  </si>
  <si>
    <t>1st</t>
  </si>
  <si>
    <t>R SMITH</t>
  </si>
  <si>
    <t>B WILSON</t>
  </si>
  <si>
    <t>5th</t>
  </si>
  <si>
    <t>A BRION</t>
  </si>
  <si>
    <t>D HOLMES</t>
  </si>
  <si>
    <t>/</t>
  </si>
  <si>
    <t>A KYTE</t>
  </si>
  <si>
    <t>C TRESTRAIL</t>
  </si>
  <si>
    <t>4th</t>
  </si>
  <si>
    <t>M SCHOFIELD</t>
  </si>
  <si>
    <t>D REVELL</t>
  </si>
  <si>
    <t>M MOXON</t>
  </si>
  <si>
    <t>N\R</t>
  </si>
  <si>
    <t>D SYDENHAM</t>
  </si>
  <si>
    <t>J STEPHENSON</t>
  </si>
  <si>
    <t>P VAUGHAN</t>
  </si>
  <si>
    <t>G DUTTON</t>
  </si>
  <si>
    <t>M.WELCH</t>
  </si>
  <si>
    <t>P.COSGREIFF</t>
  </si>
  <si>
    <t>P.CORTON</t>
  </si>
  <si>
    <t>S TRESTRAIL</t>
  </si>
  <si>
    <t>B SKINNER</t>
  </si>
  <si>
    <t>D FRANCE</t>
  </si>
  <si>
    <t>J RHODES</t>
  </si>
  <si>
    <t>J WAKEFIELD</t>
  </si>
  <si>
    <t>M.APPLEYARD</t>
  </si>
  <si>
    <t xml:space="preserve">P YOUNG </t>
  </si>
  <si>
    <t>D BURNS</t>
  </si>
  <si>
    <t>G PHILLIPS</t>
  </si>
  <si>
    <t>M LEGGE</t>
  </si>
  <si>
    <t>R SANDERSON</t>
  </si>
  <si>
    <t>D SMITH</t>
  </si>
  <si>
    <t>S O'KEEFE</t>
  </si>
  <si>
    <t>F WRIGHT</t>
  </si>
  <si>
    <t>N AUDIS</t>
  </si>
  <si>
    <t>P YOUNG II</t>
  </si>
  <si>
    <t>P.WRIGHT</t>
  </si>
  <si>
    <t>R MATSON</t>
  </si>
  <si>
    <t>R REYNOLDS</t>
  </si>
  <si>
    <t>B HUNT</t>
  </si>
  <si>
    <t>M BANS</t>
  </si>
  <si>
    <t>A BREWER</t>
  </si>
  <si>
    <t>A DODMAN</t>
  </si>
  <si>
    <t>J TWELLS</t>
  </si>
  <si>
    <t>R VAUGHAN</t>
  </si>
  <si>
    <t>S JUDGE</t>
  </si>
  <si>
    <t>R MASTERS</t>
  </si>
  <si>
    <t>B COXON</t>
  </si>
  <si>
    <t>D ELLIS</t>
  </si>
  <si>
    <t>N DAY</t>
  </si>
  <si>
    <t>A COXON</t>
  </si>
  <si>
    <t>S SOUTH</t>
  </si>
  <si>
    <t>M.MULLENGER</t>
  </si>
  <si>
    <t>M.MccULLOCH</t>
  </si>
  <si>
    <t>R.BRION</t>
  </si>
  <si>
    <t>C FAULKNER</t>
  </si>
  <si>
    <t>J WILLIAMSON</t>
  </si>
  <si>
    <t>M DOLBY</t>
  </si>
  <si>
    <t>C CLARK</t>
  </si>
  <si>
    <t>M.BIGLAND</t>
  </si>
  <si>
    <t>R.LEGGE</t>
  </si>
  <si>
    <t>G PAYNE</t>
  </si>
  <si>
    <t>A BARKER</t>
  </si>
  <si>
    <t>D CLARK</t>
  </si>
  <si>
    <t>A MURTON</t>
  </si>
  <si>
    <t>A DOWNING</t>
  </si>
  <si>
    <t>A MOSELEY</t>
  </si>
  <si>
    <t>A REYNOLDS</t>
  </si>
  <si>
    <t>A TAYLOR</t>
  </si>
  <si>
    <t>B OVERTON</t>
  </si>
  <si>
    <t>C FRAZIER</t>
  </si>
  <si>
    <t>D KEATES</t>
  </si>
  <si>
    <t>D SCREETON</t>
  </si>
  <si>
    <t>G ARGENT</t>
  </si>
  <si>
    <t>G CLIFTON</t>
  </si>
  <si>
    <t>G HODSON</t>
  </si>
  <si>
    <t>G COX</t>
  </si>
  <si>
    <t>H LEE</t>
  </si>
  <si>
    <t>H SMITH</t>
  </si>
  <si>
    <t>I BRERTON</t>
  </si>
  <si>
    <t>J GUY</t>
  </si>
  <si>
    <t>K CUMPSTY</t>
  </si>
  <si>
    <t>M BAILEY</t>
  </si>
  <si>
    <t>M.BROOKS</t>
  </si>
  <si>
    <t>M.TROWSDALE</t>
  </si>
  <si>
    <t>M WRIGHT</t>
  </si>
  <si>
    <t>N.GILBERT</t>
  </si>
  <si>
    <t>N.MORGAN</t>
  </si>
  <si>
    <t>N LINDSEY</t>
  </si>
  <si>
    <t>P BLAND</t>
  </si>
  <si>
    <t>P DOWNING</t>
  </si>
  <si>
    <t>P.HOCKING</t>
  </si>
  <si>
    <t>P HODGSON</t>
  </si>
  <si>
    <t>P.SHAW</t>
  </si>
  <si>
    <t>P.HACKETT</t>
  </si>
  <si>
    <t>R BROUGHTON</t>
  </si>
  <si>
    <t>R.THEOLEN</t>
  </si>
  <si>
    <t>S EPTON</t>
  </si>
  <si>
    <t>S FARREN</t>
  </si>
  <si>
    <t>S MC ILROY</t>
  </si>
  <si>
    <t>T BELCHER</t>
  </si>
  <si>
    <t>T BRUMPTON</t>
  </si>
  <si>
    <t>T STANLEY</t>
  </si>
  <si>
    <t>NAME</t>
  </si>
  <si>
    <t>SYLVESTER.B</t>
  </si>
  <si>
    <t>YOUNG II.P</t>
  </si>
  <si>
    <t>WILLIAMS.G</t>
  </si>
  <si>
    <t>FRISBY.R</t>
  </si>
  <si>
    <t>ARGENT.G</t>
  </si>
  <si>
    <t>HOGG .I</t>
  </si>
  <si>
    <t>GREEN.S</t>
  </si>
  <si>
    <t>HOLMES.D</t>
  </si>
  <si>
    <t>REVELL.D</t>
  </si>
  <si>
    <t>BEE.C</t>
  </si>
  <si>
    <t>CLARK.C</t>
  </si>
  <si>
    <t>HUNT.B</t>
  </si>
  <si>
    <t>RUSSELL.P</t>
  </si>
  <si>
    <t>SYLVESTER.C</t>
  </si>
  <si>
    <t>TAYLOR.J</t>
  </si>
  <si>
    <t>WELLS.A</t>
  </si>
  <si>
    <t>CLARKE.A</t>
  </si>
  <si>
    <t>HODSON.G</t>
  </si>
  <si>
    <t>LINDSEY.N</t>
  </si>
  <si>
    <t>TROW.R</t>
  </si>
  <si>
    <t>HAWKINS.G</t>
  </si>
  <si>
    <t>McILROY.S</t>
  </si>
  <si>
    <t>YOUNG I.P</t>
  </si>
  <si>
    <t>Totals</t>
  </si>
  <si>
    <t>THIS CHART REFLECTS GROSS BIRDIES ,EAGLES AND ALBATROSSES!!!</t>
  </si>
  <si>
    <t>SCORED DURING THE 2001 SEASON.</t>
  </si>
  <si>
    <t>THE MEMBER MOST UNDER PAR AFTER THE NOV. MEDAL WILL RECIEVE THE CHAMBERLAIN CHALLENGE PUTTER</t>
  </si>
  <si>
    <t>Monthly Medals , Stableford Championship , and other</t>
  </si>
  <si>
    <t>individual Medal format competitions count.</t>
  </si>
  <si>
    <t>BIRDIE = -1 ,  EAGLE = -2 ,  ALBATROSS = -3  .</t>
  </si>
  <si>
    <t xml:space="preserve">AMATEUR RECORD WINNER </t>
  </si>
  <si>
    <t>S.TRESTRAIL (-36)</t>
  </si>
  <si>
    <t>FINAL TABLE</t>
  </si>
  <si>
    <t>TO ENSURE YOUR  BIRDIE IS SPOTTED ,PLEASE CIRCLE OR  *</t>
  </si>
  <si>
    <t>YEAR</t>
  </si>
  <si>
    <t>WINNER</t>
  </si>
  <si>
    <t>RAY DUNCAN</t>
  </si>
  <si>
    <t>SHANE WILCOX</t>
  </si>
  <si>
    <t>CSS</t>
  </si>
  <si>
    <r>
      <t>SUNDAY 25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2016</t>
    </r>
  </si>
  <si>
    <t>80-10=70</t>
  </si>
  <si>
    <t>PETER WHEELER</t>
  </si>
  <si>
    <t>83-12=71</t>
  </si>
  <si>
    <t>DANNY ELLIS</t>
  </si>
  <si>
    <t>77-6=71</t>
  </si>
  <si>
    <t>R.J.Trow (14th)</t>
  </si>
  <si>
    <t>P.Brunt (8th)</t>
  </si>
  <si>
    <t>G.Houlton (2nd)</t>
  </si>
  <si>
    <t>P.Wheeler (11th)</t>
  </si>
  <si>
    <t>B.Skinner (2nd)</t>
  </si>
  <si>
    <t>R.Whitfield (2nd)</t>
  </si>
  <si>
    <r>
      <t>SUNDAY 13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2015</t>
    </r>
  </si>
  <si>
    <t>85-18=67</t>
  </si>
  <si>
    <t>NIALL OXBY</t>
  </si>
  <si>
    <t>93-23=70</t>
  </si>
  <si>
    <t>94-20=74</t>
  </si>
  <si>
    <t>N.Jenkinson (2nd)</t>
  </si>
  <si>
    <t>G.Lewis (8th)</t>
  </si>
  <si>
    <t>J.McLellan (11th)</t>
  </si>
  <si>
    <t>R.Shields (14th)</t>
  </si>
  <si>
    <t>R.SMITHSON ALSO 71 BUT MISSES OUT ON C/B</t>
  </si>
  <si>
    <r>
      <t>SUNDAY 24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2017</t>
    </r>
  </si>
  <si>
    <t>P.Brunt  (2nd)</t>
  </si>
  <si>
    <t>C.Byles (14th)</t>
  </si>
  <si>
    <t>M.Whitehouse (8th)</t>
  </si>
  <si>
    <t>M.Gibb (14th)</t>
  </si>
  <si>
    <t>G.Lewis (2nd)</t>
  </si>
  <si>
    <t>B.Holden (14th)</t>
  </si>
  <si>
    <t>K.Wright (2nd)</t>
  </si>
  <si>
    <t>GLYN LEWIS</t>
  </si>
  <si>
    <t>85-13=72</t>
  </si>
  <si>
    <t>BEN WRIGHT</t>
  </si>
  <si>
    <t>92-19=73</t>
  </si>
  <si>
    <r>
      <t>SUNDAY 30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2018</t>
    </r>
  </si>
  <si>
    <t>M.Mawson (14th)</t>
  </si>
  <si>
    <t>G.Stanton (14th)</t>
  </si>
  <si>
    <t>B.Silcock (11th)</t>
  </si>
  <si>
    <t>D.Houlton (14th)</t>
  </si>
  <si>
    <t>SEAN BAUMBER</t>
  </si>
  <si>
    <t>83-14=69</t>
  </si>
  <si>
    <t>85-17=66</t>
  </si>
  <si>
    <t>82-13=69</t>
  </si>
  <si>
    <t>A.Weston  (11th)</t>
  </si>
  <si>
    <r>
      <t>SUNDAY 29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2019</t>
    </r>
  </si>
  <si>
    <t>ANDY LOWTH</t>
  </si>
  <si>
    <t>ROGER MEAD</t>
  </si>
  <si>
    <t>84-15=69</t>
  </si>
  <si>
    <t>78-6=72</t>
  </si>
  <si>
    <t>90-18=72</t>
  </si>
  <si>
    <t>TWOS ROLLED OVER TO OCTOBER MEDAL</t>
  </si>
  <si>
    <r>
      <t>SUNDAY 27</t>
    </r>
    <r>
      <rPr>
        <vertAlign val="superscript"/>
        <sz val="20"/>
        <color theme="1"/>
        <rFont val="Arial"/>
        <family val="2"/>
      </rPr>
      <t>TH</t>
    </r>
    <r>
      <rPr>
        <sz val="20"/>
        <color theme="1"/>
        <rFont val="Arial"/>
        <family val="2"/>
      </rPr>
      <t xml:space="preserve">  SEPTEMBER 2020</t>
    </r>
  </si>
  <si>
    <t>MICK DOLBY</t>
  </si>
  <si>
    <t>PAUL DOCKERILL</t>
  </si>
  <si>
    <t>88-15=73</t>
  </si>
  <si>
    <t>85-12=73</t>
  </si>
  <si>
    <t>86-12=74</t>
  </si>
  <si>
    <t>B9</t>
  </si>
  <si>
    <t>89-13=76</t>
  </si>
  <si>
    <t xml:space="preserve">NO COUNTING TWOS' SCORED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</si>
</sst>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£&quot;#,##0.00;[Red]\-&quot;£&quot;#,##0.00"/>
    <numFmt numFmtId="44" formatCode="_-&quot;£&quot;* #,##0.00_-;\-&quot;£&quot;* #,##0.00_-;_-&quot;£&quot;* &quot;-&quot;??_-;_-@_-"/>
  </numFmts>
  <fonts count="35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6"/>
      <color theme="1"/>
      <name val="Baskerville Old Face"/>
      <family val="1"/>
    </font>
    <font>
      <sz val="16"/>
      <color theme="1"/>
      <name val="Times New Roman"/>
      <family val="1"/>
    </font>
    <font>
      <sz val="20"/>
      <color theme="1"/>
      <name val="Arial"/>
      <family val="2"/>
    </font>
    <font>
      <vertAlign val="superscript"/>
      <sz val="2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vertAlign val="superscript"/>
      <sz val="16"/>
      <color theme="1"/>
      <name val="Arial"/>
      <family val="2"/>
    </font>
    <font>
      <sz val="12"/>
      <color theme="1"/>
      <name val="Arial"/>
      <family val="2"/>
    </font>
    <font>
      <vertAlign val="superscript"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8"/>
      <name val="Arial"/>
      <family val="2"/>
    </font>
    <font>
      <b/>
      <u/>
      <sz val="8"/>
      <name val="Arial"/>
      <family val="2"/>
    </font>
    <font>
      <sz val="6"/>
      <name val="Arial"/>
      <family val="2"/>
    </font>
    <font>
      <sz val="7"/>
      <name val="Arial"/>
      <family val="2"/>
    </font>
    <font>
      <sz val="11"/>
      <color theme="4" tint="-0.499984740745262"/>
      <name val="Calibri"/>
      <family val="2"/>
      <scheme val="minor"/>
    </font>
    <font>
      <sz val="8"/>
      <color theme="4" tint="-0.499984740745262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b/>
      <u/>
      <sz val="14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22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1"/>
      <color theme="4" tint="-0.499984740745262"/>
      <name val="Calibri"/>
      <family val="2"/>
      <scheme val="minor"/>
    </font>
    <font>
      <sz val="11"/>
      <color rgb="FF254061"/>
      <name val="Calibri"/>
      <family val="2"/>
      <scheme val="minor"/>
    </font>
    <font>
      <sz val="8"/>
      <color rgb="FF254061"/>
      <name val="Calibri"/>
      <family val="2"/>
      <scheme val="minor"/>
    </font>
    <font>
      <sz val="11"/>
      <color theme="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 applyAlignment="1">
      <alignment horizontal="center"/>
    </xf>
    <xf numFmtId="0" fontId="1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8" fontId="7" fillId="0" borderId="0" xfId="0" applyNumberFormat="1" applyFont="1"/>
    <xf numFmtId="0" fontId="9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44" fontId="12" fillId="0" borderId="0" xfId="1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/>
    <xf numFmtId="0" fontId="18" fillId="0" borderId="0" xfId="0" applyFont="1"/>
    <xf numFmtId="0" fontId="17" fillId="0" borderId="0" xfId="0" applyNumberFormat="1" applyFont="1"/>
    <xf numFmtId="0" fontId="17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center"/>
    </xf>
    <xf numFmtId="0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left"/>
    </xf>
    <xf numFmtId="0" fontId="0" fillId="0" borderId="0" xfId="0" applyNumberForma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left"/>
    </xf>
    <xf numFmtId="0" fontId="24" fillId="0" borderId="0" xfId="0" applyFont="1"/>
    <xf numFmtId="0" fontId="0" fillId="0" borderId="0" xfId="0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left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right"/>
    </xf>
    <xf numFmtId="0" fontId="33" fillId="0" borderId="0" xfId="0" applyFont="1"/>
    <xf numFmtId="0" fontId="12" fillId="0" borderId="0" xfId="0" applyFont="1" applyAlignment="1">
      <alignment horizontal="center"/>
    </xf>
    <xf numFmtId="0" fontId="34" fillId="0" borderId="0" xfId="0" applyFont="1"/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2540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2</xdr:row>
      <xdr:rowOff>28575</xdr:rowOff>
    </xdr:from>
    <xdr:to>
      <xdr:col>5</xdr:col>
      <xdr:colOff>152400</xdr:colOff>
      <xdr:row>5</xdr:row>
      <xdr:rowOff>180975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D8701085-8EA2-4C96-BA16-FD69BD7C916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7725" y="394335"/>
          <a:ext cx="3213735" cy="701040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914400</xdr:colOff>
      <xdr:row>1</xdr:row>
      <xdr:rowOff>76200</xdr:rowOff>
    </xdr:from>
    <xdr:to>
      <xdr:col>3</xdr:col>
      <xdr:colOff>142875</xdr:colOff>
      <xdr:row>4</xdr:row>
      <xdr:rowOff>38100</xdr:rowOff>
    </xdr:to>
    <xdr:sp macro="" textlink="">
      <xdr:nvSpPr>
        <xdr:cNvPr id="3073" name="WordArt 1">
          <a:extLst>
            <a:ext uri="{FF2B5EF4-FFF2-40B4-BE49-F238E27FC236}">
              <a16:creationId xmlns:a16="http://schemas.microsoft.com/office/drawing/2014/main" id="{00000000-0008-0000-0900-0000010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0" y="333375"/>
          <a:ext cx="2733675" cy="733425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0</xdr:row>
      <xdr:rowOff>190500</xdr:rowOff>
    </xdr:from>
    <xdr:to>
      <xdr:col>7</xdr:col>
      <xdr:colOff>85725</xdr:colOff>
      <xdr:row>3</xdr:row>
      <xdr:rowOff>152400</xdr:rowOff>
    </xdr:to>
    <xdr:sp macro="" textlink="">
      <xdr:nvSpPr>
        <xdr:cNvPr id="4097" name="WordArt 1">
          <a:extLst>
            <a:ext uri="{FF2B5EF4-FFF2-40B4-BE49-F238E27FC236}">
              <a16:creationId xmlns:a16="http://schemas.microsoft.com/office/drawing/2014/main" id="{00000000-0008-0000-0A00-0000011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38350" y="190500"/>
          <a:ext cx="2314575" cy="733425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1971675</xdr:colOff>
      <xdr:row>1</xdr:row>
      <xdr:rowOff>76200</xdr:rowOff>
    </xdr:from>
    <xdr:to>
      <xdr:col>5</xdr:col>
      <xdr:colOff>400050</xdr:colOff>
      <xdr:row>4</xdr:row>
      <xdr:rowOff>38100</xdr:rowOff>
    </xdr:to>
    <xdr:sp macro="" textlink="">
      <xdr:nvSpPr>
        <xdr:cNvPr id="5121" name="WordArt 1">
          <a:extLst>
            <a:ext uri="{FF2B5EF4-FFF2-40B4-BE49-F238E27FC236}">
              <a16:creationId xmlns:a16="http://schemas.microsoft.com/office/drawing/2014/main" id="{00000000-0008-0000-0B00-0000011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81275" y="333375"/>
          <a:ext cx="2314575" cy="733425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1485900</xdr:colOff>
      <xdr:row>1</xdr:row>
      <xdr:rowOff>95250</xdr:rowOff>
    </xdr:from>
    <xdr:to>
      <xdr:col>2</xdr:col>
      <xdr:colOff>333375</xdr:colOff>
      <xdr:row>4</xdr:row>
      <xdr:rowOff>57150</xdr:rowOff>
    </xdr:to>
    <xdr:sp macro="" textlink="">
      <xdr:nvSpPr>
        <xdr:cNvPr id="6145" name="WordArt 1">
          <a:extLst>
            <a:ext uri="{FF2B5EF4-FFF2-40B4-BE49-F238E27FC236}">
              <a16:creationId xmlns:a16="http://schemas.microsoft.com/office/drawing/2014/main" id="{00000000-0008-0000-0C00-000001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85900" y="352425"/>
          <a:ext cx="2466975" cy="733425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584200</xdr:colOff>
      <xdr:row>42</xdr:row>
      <xdr:rowOff>127000</xdr:rowOff>
    </xdr:to>
    <xdr:pic>
      <xdr:nvPicPr>
        <xdr:cNvPr id="2" name="Picture 1" descr="A2007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70600" cy="812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584200</xdr:colOff>
      <xdr:row>42</xdr:row>
      <xdr:rowOff>127000</xdr:rowOff>
    </xdr:to>
    <xdr:pic>
      <xdr:nvPicPr>
        <xdr:cNvPr id="2" name="Picture 1" descr="A 2005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70600" cy="8128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584200</xdr:colOff>
      <xdr:row>42</xdr:row>
      <xdr:rowOff>127000</xdr:rowOff>
    </xdr:to>
    <xdr:pic>
      <xdr:nvPicPr>
        <xdr:cNvPr id="2" name="Picture 1" descr="A 2004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70600" cy="8128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584200</xdr:colOff>
      <xdr:row>42</xdr:row>
      <xdr:rowOff>127000</xdr:rowOff>
    </xdr:to>
    <xdr:pic>
      <xdr:nvPicPr>
        <xdr:cNvPr id="2" name="Picture 1" descr="A 2003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70600" cy="8128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584200</xdr:colOff>
      <xdr:row>42</xdr:row>
      <xdr:rowOff>127000</xdr:rowOff>
    </xdr:to>
    <xdr:pic>
      <xdr:nvPicPr>
        <xdr:cNvPr id="2" name="Picture 1" descr="A 2002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70600" cy="8128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358444</xdr:colOff>
      <xdr:row>37</xdr:row>
      <xdr:rowOff>151500</xdr:rowOff>
    </xdr:to>
    <xdr:pic>
      <xdr:nvPicPr>
        <xdr:cNvPr id="2" name="Picture 1" descr="march medal 2000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235244" cy="72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2</xdr:row>
      <xdr:rowOff>28575</xdr:rowOff>
    </xdr:from>
    <xdr:to>
      <xdr:col>5</xdr:col>
      <xdr:colOff>152400</xdr:colOff>
      <xdr:row>5</xdr:row>
      <xdr:rowOff>180975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7725" y="409575"/>
          <a:ext cx="3152775" cy="723900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2</xdr:row>
      <xdr:rowOff>28575</xdr:rowOff>
    </xdr:from>
    <xdr:to>
      <xdr:col>5</xdr:col>
      <xdr:colOff>152400</xdr:colOff>
      <xdr:row>5</xdr:row>
      <xdr:rowOff>180975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7725" y="409575"/>
          <a:ext cx="3152775" cy="723900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2</xdr:row>
      <xdr:rowOff>28575</xdr:rowOff>
    </xdr:from>
    <xdr:to>
      <xdr:col>5</xdr:col>
      <xdr:colOff>152400</xdr:colOff>
      <xdr:row>5</xdr:row>
      <xdr:rowOff>180975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7725" y="409575"/>
          <a:ext cx="3152775" cy="723900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2</xdr:row>
      <xdr:rowOff>28575</xdr:rowOff>
    </xdr:from>
    <xdr:to>
      <xdr:col>5</xdr:col>
      <xdr:colOff>152400</xdr:colOff>
      <xdr:row>5</xdr:row>
      <xdr:rowOff>180975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7725" y="409575"/>
          <a:ext cx="3152775" cy="723900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16</xdr:col>
      <xdr:colOff>599100</xdr:colOff>
      <xdr:row>32</xdr:row>
      <xdr:rowOff>189825</xdr:rowOff>
    </xdr:to>
    <xdr:pic>
      <xdr:nvPicPr>
        <xdr:cNvPr id="3" name="Picture 2" descr="2016 Winner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3925" y="1981200"/>
          <a:ext cx="3037500" cy="54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2</xdr:row>
      <xdr:rowOff>28575</xdr:rowOff>
    </xdr:from>
    <xdr:to>
      <xdr:col>5</xdr:col>
      <xdr:colOff>152400</xdr:colOff>
      <xdr:row>5</xdr:row>
      <xdr:rowOff>180975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7725" y="409575"/>
          <a:ext cx="3152775" cy="723900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2</xdr:row>
      <xdr:rowOff>28575</xdr:rowOff>
    </xdr:from>
    <xdr:to>
      <xdr:col>5</xdr:col>
      <xdr:colOff>152400</xdr:colOff>
      <xdr:row>5</xdr:row>
      <xdr:rowOff>180975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00000000-0008-0000-0600-000001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7725" y="409575"/>
          <a:ext cx="2352675" cy="723900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0</xdr:row>
      <xdr:rowOff>190500</xdr:rowOff>
    </xdr:from>
    <xdr:to>
      <xdr:col>7</xdr:col>
      <xdr:colOff>85725</xdr:colOff>
      <xdr:row>3</xdr:row>
      <xdr:rowOff>152400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00000000-0008-0000-0700-00000104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38350" y="190500"/>
          <a:ext cx="2314575" cy="733425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1257300</xdr:colOff>
      <xdr:row>1</xdr:row>
      <xdr:rowOff>190500</xdr:rowOff>
    </xdr:from>
    <xdr:to>
      <xdr:col>3</xdr:col>
      <xdr:colOff>142875</xdr:colOff>
      <xdr:row>4</xdr:row>
      <xdr:rowOff>152400</xdr:rowOff>
    </xdr:to>
    <xdr:sp macro="" textlink="">
      <xdr:nvSpPr>
        <xdr:cNvPr id="2049" name="WordArt 1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66900" y="447675"/>
          <a:ext cx="2590800" cy="733425"/>
        </a:xfrm>
        <a:prstGeom prst="rect">
          <a:avLst/>
        </a:prstGeom>
      </xdr:spPr>
      <xdr:txBody>
        <a:bodyPr wrap="none" fromWordAr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en-US" sz="2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Baskerville Old Face"/>
            </a:rPr>
            <a:t>The M &amp; T Cup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4"/>
  <sheetViews>
    <sheetView tabSelected="1" workbookViewId="0">
      <selection activeCell="B41" sqref="B41"/>
    </sheetView>
  </sheetViews>
  <sheetFormatPr defaultRowHeight="14.4" x14ac:dyDescent="0.3"/>
  <cols>
    <col min="1" max="1" width="7.33203125" customWidth="1"/>
    <col min="2" max="2" width="27" customWidth="1"/>
    <col min="3" max="3" width="9.109375" style="16"/>
    <col min="4" max="4" width="14.44140625" style="16" customWidth="1"/>
    <col min="5" max="5" width="2.88671875" customWidth="1"/>
    <col min="6" max="6" width="25.44140625" customWidth="1"/>
    <col min="7" max="7" width="6.44140625" customWidth="1"/>
    <col min="8" max="8" width="24.88671875" customWidth="1"/>
  </cols>
  <sheetData>
    <row r="1" spans="1:8" x14ac:dyDescent="0.3">
      <c r="B1" s="41" t="s">
        <v>242</v>
      </c>
      <c r="F1" s="42" t="s">
        <v>256</v>
      </c>
      <c r="G1" s="42"/>
    </row>
    <row r="3" spans="1:8" x14ac:dyDescent="0.3">
      <c r="A3" t="s">
        <v>429</v>
      </c>
      <c r="B3" t="s">
        <v>430</v>
      </c>
      <c r="C3" s="16" t="s">
        <v>254</v>
      </c>
      <c r="D3" s="16" t="s">
        <v>255</v>
      </c>
      <c r="F3" t="s">
        <v>430</v>
      </c>
      <c r="G3" s="16" t="s">
        <v>254</v>
      </c>
      <c r="H3" s="29"/>
    </row>
    <row r="4" spans="1:8" x14ac:dyDescent="0.3">
      <c r="A4">
        <v>2020</v>
      </c>
      <c r="B4" t="s">
        <v>486</v>
      </c>
      <c r="C4" s="16">
        <v>73</v>
      </c>
      <c r="D4" s="16">
        <v>70</v>
      </c>
      <c r="F4" s="43" t="s">
        <v>464</v>
      </c>
      <c r="G4" s="44">
        <v>76</v>
      </c>
      <c r="H4" s="45" t="s">
        <v>266</v>
      </c>
    </row>
    <row r="5" spans="1:8" x14ac:dyDescent="0.3">
      <c r="A5">
        <v>2019</v>
      </c>
      <c r="B5" t="s">
        <v>473</v>
      </c>
      <c r="C5" s="16">
        <v>69</v>
      </c>
      <c r="D5" s="16">
        <v>35</v>
      </c>
      <c r="F5" s="43" t="s">
        <v>480</v>
      </c>
      <c r="G5" s="44">
        <v>72</v>
      </c>
      <c r="H5" s="45" t="s">
        <v>266</v>
      </c>
    </row>
    <row r="6" spans="1:8" x14ac:dyDescent="0.3">
      <c r="A6">
        <v>2018</v>
      </c>
      <c r="B6" t="s">
        <v>432</v>
      </c>
      <c r="C6" s="16">
        <v>66</v>
      </c>
      <c r="D6" s="16">
        <v>34</v>
      </c>
      <c r="F6" s="43" t="s">
        <v>473</v>
      </c>
      <c r="G6" s="44">
        <v>69</v>
      </c>
      <c r="H6" s="45" t="s">
        <v>266</v>
      </c>
    </row>
    <row r="7" spans="1:8" x14ac:dyDescent="0.3">
      <c r="A7">
        <v>2017</v>
      </c>
      <c r="B7" t="s">
        <v>464</v>
      </c>
      <c r="C7" s="16">
        <v>72</v>
      </c>
      <c r="D7" s="16">
        <v>46</v>
      </c>
      <c r="F7" s="43" t="s">
        <v>466</v>
      </c>
      <c r="G7" s="44">
        <v>73</v>
      </c>
      <c r="H7" s="45" t="s">
        <v>266</v>
      </c>
    </row>
    <row r="8" spans="1:8" x14ac:dyDescent="0.3">
      <c r="A8">
        <v>2016</v>
      </c>
      <c r="B8" t="s">
        <v>243</v>
      </c>
      <c r="C8" s="16">
        <v>70</v>
      </c>
      <c r="D8" s="16">
        <v>51</v>
      </c>
      <c r="F8" s="43" t="s">
        <v>438</v>
      </c>
      <c r="G8" s="44">
        <v>71</v>
      </c>
      <c r="H8" s="45" t="s">
        <v>266</v>
      </c>
    </row>
    <row r="9" spans="1:8" x14ac:dyDescent="0.3">
      <c r="A9">
        <v>2015</v>
      </c>
      <c r="B9" t="s">
        <v>431</v>
      </c>
      <c r="C9" s="16">
        <v>67</v>
      </c>
      <c r="D9" s="16">
        <v>50</v>
      </c>
      <c r="F9" s="43" t="s">
        <v>432</v>
      </c>
      <c r="G9" s="43">
        <v>74</v>
      </c>
      <c r="H9" s="30" t="s">
        <v>266</v>
      </c>
    </row>
    <row r="10" spans="1:8" x14ac:dyDescent="0.3">
      <c r="A10">
        <v>2014</v>
      </c>
      <c r="B10" t="s">
        <v>10</v>
      </c>
      <c r="C10" s="16">
        <v>71</v>
      </c>
      <c r="D10" s="16">
        <v>42</v>
      </c>
      <c r="F10" s="43" t="s">
        <v>16</v>
      </c>
      <c r="G10" s="43">
        <v>74</v>
      </c>
      <c r="H10" s="30" t="s">
        <v>266</v>
      </c>
    </row>
    <row r="11" spans="1:8" x14ac:dyDescent="0.3">
      <c r="A11">
        <v>2013</v>
      </c>
      <c r="B11" t="s">
        <v>243</v>
      </c>
      <c r="C11" s="16">
        <v>69</v>
      </c>
      <c r="D11" s="16">
        <v>39</v>
      </c>
      <c r="F11" s="29" t="s">
        <v>257</v>
      </c>
      <c r="G11" s="29">
        <v>69</v>
      </c>
      <c r="H11" s="30" t="s">
        <v>266</v>
      </c>
    </row>
    <row r="12" spans="1:8" x14ac:dyDescent="0.3">
      <c r="A12">
        <v>2012</v>
      </c>
      <c r="B12" t="s">
        <v>14</v>
      </c>
      <c r="C12" s="16">
        <v>69</v>
      </c>
      <c r="D12" s="16">
        <v>43</v>
      </c>
      <c r="F12" s="29" t="s">
        <v>10</v>
      </c>
      <c r="G12" s="29">
        <v>71</v>
      </c>
      <c r="H12" s="30" t="s">
        <v>266</v>
      </c>
    </row>
    <row r="13" spans="1:8" x14ac:dyDescent="0.3">
      <c r="A13">
        <v>2011</v>
      </c>
      <c r="B13" t="s">
        <v>244</v>
      </c>
      <c r="C13" s="16">
        <v>69</v>
      </c>
      <c r="D13" s="16">
        <v>49</v>
      </c>
      <c r="F13" s="29" t="s">
        <v>244</v>
      </c>
      <c r="G13" s="29">
        <v>69</v>
      </c>
      <c r="H13" s="30" t="s">
        <v>266</v>
      </c>
    </row>
    <row r="14" spans="1:8" x14ac:dyDescent="0.3">
      <c r="A14">
        <v>2010</v>
      </c>
      <c r="B14" t="s">
        <v>245</v>
      </c>
      <c r="C14" s="16">
        <v>75</v>
      </c>
      <c r="D14" s="16">
        <v>40</v>
      </c>
      <c r="F14" s="29" t="s">
        <v>96</v>
      </c>
      <c r="G14" s="29">
        <v>77</v>
      </c>
      <c r="H14" s="30" t="s">
        <v>266</v>
      </c>
    </row>
    <row r="15" spans="1:8" x14ac:dyDescent="0.3">
      <c r="A15">
        <v>2009</v>
      </c>
      <c r="B15" t="s">
        <v>246</v>
      </c>
      <c r="C15" s="16">
        <v>69</v>
      </c>
      <c r="D15" s="16">
        <v>40</v>
      </c>
      <c r="F15" s="29" t="s">
        <v>258</v>
      </c>
      <c r="G15" s="29">
        <v>72</v>
      </c>
      <c r="H15" s="30" t="s">
        <v>266</v>
      </c>
    </row>
    <row r="16" spans="1:8" x14ac:dyDescent="0.3">
      <c r="A16">
        <v>2008</v>
      </c>
      <c r="B16" t="s">
        <v>247</v>
      </c>
      <c r="C16" s="16">
        <v>69</v>
      </c>
      <c r="D16" s="16">
        <v>45</v>
      </c>
      <c r="F16" s="29" t="s">
        <v>258</v>
      </c>
      <c r="G16" s="29">
        <v>69</v>
      </c>
      <c r="H16" s="30" t="s">
        <v>266</v>
      </c>
    </row>
    <row r="17" spans="1:8" x14ac:dyDescent="0.3">
      <c r="A17">
        <v>2007</v>
      </c>
      <c r="B17" t="s">
        <v>248</v>
      </c>
      <c r="C17" s="16">
        <v>69</v>
      </c>
      <c r="D17" s="16">
        <v>48</v>
      </c>
      <c r="F17" s="29" t="s">
        <v>259</v>
      </c>
      <c r="G17" s="29">
        <v>71</v>
      </c>
      <c r="H17" s="30" t="s">
        <v>266</v>
      </c>
    </row>
    <row r="18" spans="1:8" x14ac:dyDescent="0.3">
      <c r="A18">
        <v>2006</v>
      </c>
      <c r="B18" t="s">
        <v>276</v>
      </c>
      <c r="F18" s="29" t="s">
        <v>276</v>
      </c>
      <c r="G18" s="29"/>
      <c r="H18" s="30" t="s">
        <v>266</v>
      </c>
    </row>
    <row r="19" spans="1:8" x14ac:dyDescent="0.3">
      <c r="A19">
        <v>2005</v>
      </c>
      <c r="B19" t="s">
        <v>249</v>
      </c>
      <c r="C19" s="16">
        <v>66</v>
      </c>
      <c r="D19" s="16">
        <v>47</v>
      </c>
      <c r="F19" s="29" t="s">
        <v>249</v>
      </c>
      <c r="G19" s="29">
        <v>66</v>
      </c>
      <c r="H19" s="30" t="s">
        <v>266</v>
      </c>
    </row>
    <row r="20" spans="1:8" x14ac:dyDescent="0.3">
      <c r="A20">
        <v>2004</v>
      </c>
      <c r="B20" t="s">
        <v>250</v>
      </c>
      <c r="C20" s="16">
        <v>70</v>
      </c>
      <c r="D20" s="16">
        <v>54</v>
      </c>
      <c r="F20" s="29" t="s">
        <v>261</v>
      </c>
      <c r="G20" s="29">
        <v>70</v>
      </c>
      <c r="H20" s="30" t="s">
        <v>266</v>
      </c>
    </row>
    <row r="21" spans="1:8" x14ac:dyDescent="0.3">
      <c r="A21">
        <v>2003</v>
      </c>
      <c r="B21" t="s">
        <v>251</v>
      </c>
      <c r="C21" s="16">
        <v>67</v>
      </c>
      <c r="D21" s="16">
        <v>49</v>
      </c>
      <c r="F21" s="29" t="s">
        <v>260</v>
      </c>
      <c r="G21" s="29">
        <v>68</v>
      </c>
      <c r="H21" s="30" t="s">
        <v>266</v>
      </c>
    </row>
    <row r="22" spans="1:8" x14ac:dyDescent="0.3">
      <c r="A22">
        <v>2002</v>
      </c>
      <c r="B22" t="s">
        <v>252</v>
      </c>
      <c r="C22" s="16">
        <v>68</v>
      </c>
      <c r="D22" s="16">
        <v>49</v>
      </c>
      <c r="F22" s="29" t="s">
        <v>262</v>
      </c>
      <c r="G22" s="29">
        <v>69</v>
      </c>
      <c r="H22" s="30" t="s">
        <v>266</v>
      </c>
    </row>
    <row r="23" spans="1:8" x14ac:dyDescent="0.3">
      <c r="B23" s="31" t="s">
        <v>279</v>
      </c>
      <c r="F23" s="29"/>
      <c r="G23" s="29"/>
      <c r="H23" s="30"/>
    </row>
    <row r="24" spans="1:8" x14ac:dyDescent="0.3">
      <c r="A24">
        <v>2001</v>
      </c>
      <c r="B24" t="s">
        <v>253</v>
      </c>
      <c r="C24" s="16">
        <v>277</v>
      </c>
      <c r="F24" s="29" t="s">
        <v>253</v>
      </c>
      <c r="G24" s="29"/>
      <c r="H24" s="30" t="s">
        <v>265</v>
      </c>
    </row>
    <row r="25" spans="1:8" x14ac:dyDescent="0.3">
      <c r="A25">
        <v>2000</v>
      </c>
      <c r="B25" t="s">
        <v>267</v>
      </c>
      <c r="C25" s="16">
        <v>277</v>
      </c>
      <c r="F25" s="29" t="s">
        <v>253</v>
      </c>
      <c r="G25" s="29"/>
      <c r="H25" s="30" t="s">
        <v>265</v>
      </c>
    </row>
    <row r="26" spans="1:8" x14ac:dyDescent="0.3">
      <c r="A26">
        <v>1999</v>
      </c>
      <c r="B26" t="s">
        <v>268</v>
      </c>
      <c r="C26" s="16">
        <v>274</v>
      </c>
      <c r="F26" s="29" t="s">
        <v>264</v>
      </c>
      <c r="G26" s="29"/>
      <c r="H26" s="30" t="s">
        <v>265</v>
      </c>
    </row>
    <row r="27" spans="1:8" x14ac:dyDescent="0.3">
      <c r="A27">
        <v>1998</v>
      </c>
      <c r="B27" t="s">
        <v>269</v>
      </c>
      <c r="F27" s="29" t="s">
        <v>264</v>
      </c>
      <c r="G27" s="29"/>
      <c r="H27" s="30" t="s">
        <v>265</v>
      </c>
    </row>
    <row r="28" spans="1:8" x14ac:dyDescent="0.3">
      <c r="A28">
        <v>1997</v>
      </c>
      <c r="B28" t="s">
        <v>270</v>
      </c>
      <c r="C28" s="16" t="s">
        <v>280</v>
      </c>
      <c r="F28" s="29" t="s">
        <v>263</v>
      </c>
      <c r="G28" s="29"/>
      <c r="H28" s="30" t="s">
        <v>265</v>
      </c>
    </row>
    <row r="29" spans="1:8" x14ac:dyDescent="0.3">
      <c r="A29">
        <v>1996</v>
      </c>
      <c r="B29" t="s">
        <v>271</v>
      </c>
      <c r="F29" s="29" t="s">
        <v>264</v>
      </c>
      <c r="G29" s="29"/>
      <c r="H29" s="30" t="s">
        <v>265</v>
      </c>
    </row>
    <row r="30" spans="1:8" x14ac:dyDescent="0.3">
      <c r="A30">
        <v>1995</v>
      </c>
      <c r="B30" t="s">
        <v>272</v>
      </c>
      <c r="F30" s="29" t="s">
        <v>263</v>
      </c>
      <c r="G30" s="29"/>
      <c r="H30" s="30" t="s">
        <v>265</v>
      </c>
    </row>
    <row r="31" spans="1:8" x14ac:dyDescent="0.3">
      <c r="A31">
        <v>1994</v>
      </c>
      <c r="B31" t="s">
        <v>273</v>
      </c>
    </row>
    <row r="32" spans="1:8" x14ac:dyDescent="0.3">
      <c r="A32">
        <v>1993</v>
      </c>
      <c r="B32" t="s">
        <v>274</v>
      </c>
    </row>
    <row r="33" spans="1:2" x14ac:dyDescent="0.3">
      <c r="A33">
        <v>1992</v>
      </c>
      <c r="B33" t="s">
        <v>275</v>
      </c>
    </row>
    <row r="34" spans="1:2" x14ac:dyDescent="0.3">
      <c r="B34" s="32" t="s">
        <v>278</v>
      </c>
    </row>
  </sheetData>
  <pageMargins left="0.17" right="0.1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1"/>
  <sheetViews>
    <sheetView topLeftCell="A4" workbookViewId="0">
      <selection activeCell="D32" sqref="D32"/>
    </sheetView>
  </sheetViews>
  <sheetFormatPr defaultRowHeight="14.4" x14ac:dyDescent="0.3"/>
  <cols>
    <col min="2" max="2" width="33" customWidth="1"/>
    <col min="3" max="3" width="22.5546875" customWidth="1"/>
    <col min="6" max="6" width="10.6640625" customWidth="1"/>
    <col min="7" max="7" width="13.33203125" customWidth="1"/>
  </cols>
  <sheetData>
    <row r="1" spans="1:7" ht="21" x14ac:dyDescent="0.4">
      <c r="A1" s="15"/>
    </row>
    <row r="2" spans="1:7" ht="21" x14ac:dyDescent="0.4">
      <c r="A2" s="15"/>
    </row>
    <row r="3" spans="1:7" ht="21" x14ac:dyDescent="0.4">
      <c r="A3" s="15"/>
    </row>
    <row r="4" spans="1:7" ht="21" x14ac:dyDescent="0.4">
      <c r="A4" s="15"/>
    </row>
    <row r="6" spans="1:7" ht="21" x14ac:dyDescent="0.4">
      <c r="B6" s="1"/>
      <c r="C6" s="1" t="s">
        <v>0</v>
      </c>
    </row>
    <row r="7" spans="1:7" ht="21" x14ac:dyDescent="0.4">
      <c r="A7" s="1"/>
    </row>
    <row r="8" spans="1:7" ht="21" x14ac:dyDescent="0.4">
      <c r="C8" s="1" t="s">
        <v>1</v>
      </c>
    </row>
    <row r="9" spans="1:7" ht="21" x14ac:dyDescent="0.4">
      <c r="A9" s="3"/>
    </row>
    <row r="10" spans="1:7" ht="27.6" x14ac:dyDescent="0.4">
      <c r="B10" s="5"/>
      <c r="C10" s="5" t="s">
        <v>62</v>
      </c>
    </row>
    <row r="11" spans="1:7" ht="24.6" x14ac:dyDescent="0.4">
      <c r="A11" s="5"/>
    </row>
    <row r="12" spans="1:7" ht="24.6" x14ac:dyDescent="0.4">
      <c r="A12" s="4"/>
    </row>
    <row r="13" spans="1:7" ht="15.6" x14ac:dyDescent="0.3">
      <c r="A13" s="6" t="s">
        <v>2</v>
      </c>
    </row>
    <row r="14" spans="1:7" ht="24.6" x14ac:dyDescent="0.4">
      <c r="A14" s="4"/>
    </row>
    <row r="15" spans="1:7" ht="22.8" x14ac:dyDescent="0.35">
      <c r="A15" s="7" t="s">
        <v>46</v>
      </c>
      <c r="C15" s="7" t="s">
        <v>47</v>
      </c>
      <c r="G15" s="8">
        <v>19.8</v>
      </c>
    </row>
    <row r="16" spans="1:7" ht="22.8" x14ac:dyDescent="0.35">
      <c r="A16" s="7" t="s">
        <v>48</v>
      </c>
      <c r="C16" s="7" t="s">
        <v>49</v>
      </c>
      <c r="D16" s="9">
        <v>-34.5</v>
      </c>
      <c r="G16" s="8">
        <v>11.88</v>
      </c>
    </row>
    <row r="17" spans="1:7" ht="22.8" x14ac:dyDescent="0.35">
      <c r="A17" s="7" t="s">
        <v>50</v>
      </c>
      <c r="C17" s="7" t="s">
        <v>51</v>
      </c>
      <c r="D17" s="9">
        <v>-35</v>
      </c>
      <c r="G17" s="8">
        <v>7.92</v>
      </c>
    </row>
    <row r="18" spans="1:7" ht="20.399999999999999" x14ac:dyDescent="0.35">
      <c r="A18" s="7"/>
    </row>
    <row r="19" spans="1:7" ht="15.6" x14ac:dyDescent="0.3">
      <c r="A19" s="9"/>
    </row>
    <row r="20" spans="1:7" ht="15.6" x14ac:dyDescent="0.3">
      <c r="A20" s="6" t="s">
        <v>6</v>
      </c>
    </row>
    <row r="21" spans="1:7" ht="15.6" x14ac:dyDescent="0.3">
      <c r="A21" s="9"/>
    </row>
    <row r="22" spans="1:7" ht="22.8" x14ac:dyDescent="0.35">
      <c r="A22" s="7" t="s">
        <v>52</v>
      </c>
      <c r="C22" s="7" t="s">
        <v>53</v>
      </c>
      <c r="D22" s="9" t="s">
        <v>54</v>
      </c>
      <c r="F22" s="8">
        <v>15</v>
      </c>
    </row>
    <row r="23" spans="1:7" ht="20.399999999999999" x14ac:dyDescent="0.35">
      <c r="A23" s="7"/>
    </row>
    <row r="24" spans="1:7" ht="15.6" x14ac:dyDescent="0.3">
      <c r="A24" s="9" t="s">
        <v>55</v>
      </c>
    </row>
    <row r="25" spans="1:7" ht="20.399999999999999" x14ac:dyDescent="0.35">
      <c r="A25" s="7"/>
    </row>
    <row r="26" spans="1:7" ht="20.399999999999999" x14ac:dyDescent="0.35">
      <c r="A26" s="7"/>
    </row>
    <row r="27" spans="1:7" ht="15.6" x14ac:dyDescent="0.3">
      <c r="A27" s="6" t="s">
        <v>8</v>
      </c>
    </row>
    <row r="28" spans="1:7" x14ac:dyDescent="0.3">
      <c r="A28" s="2"/>
    </row>
    <row r="29" spans="1:7" x14ac:dyDescent="0.3">
      <c r="A29" s="2"/>
    </row>
    <row r="30" spans="1:7" x14ac:dyDescent="0.3">
      <c r="A30" s="2" t="s">
        <v>56</v>
      </c>
    </row>
    <row r="31" spans="1:7" x14ac:dyDescent="0.3">
      <c r="A31" s="2" t="s">
        <v>57</v>
      </c>
    </row>
    <row r="32" spans="1:7" x14ac:dyDescent="0.3">
      <c r="A32" s="2" t="s">
        <v>58</v>
      </c>
    </row>
    <row r="33" spans="1:1" x14ac:dyDescent="0.3">
      <c r="A33" s="2" t="s">
        <v>59</v>
      </c>
    </row>
    <row r="34" spans="1:1" x14ac:dyDescent="0.3">
      <c r="A34" s="2"/>
    </row>
    <row r="35" spans="1:1" x14ac:dyDescent="0.3">
      <c r="A35" s="2" t="s">
        <v>60</v>
      </c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 t="s">
        <v>61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1"/>
  <sheetViews>
    <sheetView topLeftCell="A13" workbookViewId="0">
      <selection activeCell="E36" sqref="E36"/>
    </sheetView>
  </sheetViews>
  <sheetFormatPr defaultRowHeight="14.4" x14ac:dyDescent="0.3"/>
  <cols>
    <col min="2" max="2" width="31.5546875" customWidth="1"/>
    <col min="3" max="3" width="21" customWidth="1"/>
    <col min="6" max="6" width="15.44140625" customWidth="1"/>
  </cols>
  <sheetData>
    <row r="1" spans="1:6" ht="21" x14ac:dyDescent="0.4">
      <c r="A1" s="15"/>
    </row>
    <row r="2" spans="1:6" ht="21" x14ac:dyDescent="0.4">
      <c r="A2" s="15"/>
    </row>
    <row r="3" spans="1:6" ht="21" x14ac:dyDescent="0.4">
      <c r="A3" s="15"/>
    </row>
    <row r="4" spans="1:6" ht="21" x14ac:dyDescent="0.4">
      <c r="A4" s="15"/>
    </row>
    <row r="6" spans="1:6" ht="21" x14ac:dyDescent="0.4">
      <c r="C6" s="1" t="s">
        <v>0</v>
      </c>
    </row>
    <row r="7" spans="1:6" ht="21" x14ac:dyDescent="0.4">
      <c r="A7" s="1"/>
    </row>
    <row r="8" spans="1:6" ht="21" x14ac:dyDescent="0.4">
      <c r="C8" s="1" t="s">
        <v>1</v>
      </c>
    </row>
    <row r="9" spans="1:6" ht="21" x14ac:dyDescent="0.4">
      <c r="A9" s="3"/>
    </row>
    <row r="10" spans="1:6" ht="27.6" x14ac:dyDescent="0.4">
      <c r="C10" s="5" t="s">
        <v>63</v>
      </c>
    </row>
    <row r="11" spans="1:6" ht="24.6" x14ac:dyDescent="0.4">
      <c r="A11" s="5"/>
    </row>
    <row r="12" spans="1:6" ht="24.6" x14ac:dyDescent="0.4">
      <c r="A12" s="4"/>
    </row>
    <row r="13" spans="1:6" ht="15.6" x14ac:dyDescent="0.3">
      <c r="A13" s="6" t="s">
        <v>2</v>
      </c>
    </row>
    <row r="14" spans="1:6" ht="24.6" x14ac:dyDescent="0.4">
      <c r="A14" s="4"/>
    </row>
    <row r="15" spans="1:6" ht="22.8" x14ac:dyDescent="0.35">
      <c r="A15" s="7" t="s">
        <v>64</v>
      </c>
      <c r="C15" s="7" t="s">
        <v>65</v>
      </c>
      <c r="D15" s="9" t="s">
        <v>66</v>
      </c>
      <c r="F15" s="8">
        <v>21.9</v>
      </c>
    </row>
    <row r="16" spans="1:6" ht="22.8" x14ac:dyDescent="0.35">
      <c r="A16" s="7" t="s">
        <v>67</v>
      </c>
      <c r="C16" s="7" t="s">
        <v>68</v>
      </c>
      <c r="F16" s="8">
        <v>13.14</v>
      </c>
    </row>
    <row r="17" spans="1:6" ht="22.8" x14ac:dyDescent="0.35">
      <c r="A17" s="7" t="s">
        <v>69</v>
      </c>
      <c r="C17" s="7" t="s">
        <v>70</v>
      </c>
      <c r="F17" s="8">
        <v>8.76</v>
      </c>
    </row>
    <row r="18" spans="1:6" ht="20.399999999999999" x14ac:dyDescent="0.35">
      <c r="A18" s="7"/>
    </row>
    <row r="19" spans="1:6" ht="15.6" x14ac:dyDescent="0.3">
      <c r="A19" s="9" t="s">
        <v>71</v>
      </c>
    </row>
    <row r="20" spans="1:6" ht="15.6" x14ac:dyDescent="0.3">
      <c r="A20" s="9"/>
    </row>
    <row r="21" spans="1:6" ht="15.6" x14ac:dyDescent="0.3">
      <c r="A21" s="6" t="s">
        <v>6</v>
      </c>
    </row>
    <row r="22" spans="1:6" ht="15.6" x14ac:dyDescent="0.3">
      <c r="A22" s="9"/>
    </row>
    <row r="23" spans="1:6" ht="22.8" x14ac:dyDescent="0.35">
      <c r="A23" s="7" t="s">
        <v>72</v>
      </c>
      <c r="C23" s="7" t="s">
        <v>65</v>
      </c>
      <c r="D23" s="9" t="s">
        <v>66</v>
      </c>
      <c r="F23" s="8">
        <v>15</v>
      </c>
    </row>
    <row r="24" spans="1:6" ht="20.399999999999999" x14ac:dyDescent="0.35">
      <c r="A24" s="7"/>
    </row>
    <row r="25" spans="1:6" ht="20.399999999999999" x14ac:dyDescent="0.35">
      <c r="A25" s="7"/>
    </row>
    <row r="26" spans="1:6" ht="15.6" x14ac:dyDescent="0.3">
      <c r="A26" s="6" t="s">
        <v>8</v>
      </c>
    </row>
    <row r="27" spans="1:6" x14ac:dyDescent="0.3">
      <c r="A27" s="2"/>
    </row>
    <row r="28" spans="1:6" ht="16.2" x14ac:dyDescent="0.3">
      <c r="A28" s="2" t="s">
        <v>73</v>
      </c>
    </row>
    <row r="29" spans="1:6" x14ac:dyDescent="0.3">
      <c r="A29" s="2"/>
    </row>
    <row r="30" spans="1:6" x14ac:dyDescent="0.3">
      <c r="A30" s="2" t="s">
        <v>74</v>
      </c>
    </row>
    <row r="31" spans="1:6" x14ac:dyDescent="0.3">
      <c r="A31" s="2" t="s">
        <v>75</v>
      </c>
    </row>
    <row r="32" spans="1:6" x14ac:dyDescent="0.3">
      <c r="A32" s="2" t="s">
        <v>76</v>
      </c>
    </row>
    <row r="33" spans="1:1" x14ac:dyDescent="0.3">
      <c r="A33" s="2" t="s">
        <v>77</v>
      </c>
    </row>
    <row r="34" spans="1:1" x14ac:dyDescent="0.3">
      <c r="A34" s="2"/>
    </row>
    <row r="35" spans="1:1" x14ac:dyDescent="0.3">
      <c r="A35" s="2" t="s">
        <v>78</v>
      </c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 t="s">
        <v>79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41"/>
  <sheetViews>
    <sheetView topLeftCell="A13" workbookViewId="0">
      <selection activeCell="E39" sqref="E39"/>
    </sheetView>
  </sheetViews>
  <sheetFormatPr defaultRowHeight="14.4" x14ac:dyDescent="0.3"/>
  <cols>
    <col min="2" max="2" width="22.44140625" customWidth="1"/>
    <col min="4" max="4" width="16" customWidth="1"/>
    <col min="7" max="7" width="11.33203125" customWidth="1"/>
    <col min="8" max="8" width="10.5546875" customWidth="1"/>
  </cols>
  <sheetData>
    <row r="1" spans="1:7" ht="21" x14ac:dyDescent="0.4">
      <c r="A1" s="15"/>
    </row>
    <row r="2" spans="1:7" ht="21" x14ac:dyDescent="0.4">
      <c r="A2" s="15"/>
    </row>
    <row r="3" spans="1:7" ht="21" x14ac:dyDescent="0.4">
      <c r="A3" s="15"/>
    </row>
    <row r="4" spans="1:7" ht="21" x14ac:dyDescent="0.4">
      <c r="A4" s="15"/>
    </row>
    <row r="6" spans="1:7" ht="21" x14ac:dyDescent="0.4">
      <c r="E6" s="1" t="s">
        <v>0</v>
      </c>
    </row>
    <row r="7" spans="1:7" ht="21" x14ac:dyDescent="0.4">
      <c r="A7" s="1"/>
    </row>
    <row r="8" spans="1:7" ht="21" x14ac:dyDescent="0.4">
      <c r="E8" s="1" t="s">
        <v>1</v>
      </c>
    </row>
    <row r="9" spans="1:7" ht="21" x14ac:dyDescent="0.4">
      <c r="A9" s="3"/>
    </row>
    <row r="10" spans="1:7" ht="27.6" x14ac:dyDescent="0.4">
      <c r="E10" s="5" t="s">
        <v>80</v>
      </c>
    </row>
    <row r="11" spans="1:7" ht="24.6" x14ac:dyDescent="0.4">
      <c r="A11" s="5"/>
    </row>
    <row r="12" spans="1:7" ht="24.6" x14ac:dyDescent="0.4">
      <c r="A12" s="4"/>
    </row>
    <row r="13" spans="1:7" ht="15.6" x14ac:dyDescent="0.3">
      <c r="A13" s="6" t="s">
        <v>2</v>
      </c>
    </row>
    <row r="14" spans="1:7" ht="24.6" x14ac:dyDescent="0.4">
      <c r="A14" s="4"/>
    </row>
    <row r="15" spans="1:7" ht="22.8" x14ac:dyDescent="0.35">
      <c r="A15" s="7" t="s">
        <v>81</v>
      </c>
      <c r="D15" s="7" t="s">
        <v>82</v>
      </c>
      <c r="E15" s="9" t="s">
        <v>66</v>
      </c>
      <c r="G15" s="8">
        <v>15</v>
      </c>
    </row>
    <row r="16" spans="1:7" ht="22.8" x14ac:dyDescent="0.35">
      <c r="A16" s="7" t="s">
        <v>83</v>
      </c>
      <c r="D16" s="7" t="s">
        <v>84</v>
      </c>
      <c r="G16" s="8">
        <v>9</v>
      </c>
    </row>
    <row r="17" spans="1:8" ht="22.8" x14ac:dyDescent="0.35">
      <c r="A17" s="7" t="s">
        <v>85</v>
      </c>
      <c r="D17" s="7" t="s">
        <v>86</v>
      </c>
      <c r="G17" s="8">
        <v>6</v>
      </c>
    </row>
    <row r="18" spans="1:8" ht="20.399999999999999" x14ac:dyDescent="0.35">
      <c r="A18" s="7"/>
    </row>
    <row r="19" spans="1:8" ht="15.6" x14ac:dyDescent="0.3">
      <c r="A19" s="9" t="s">
        <v>87</v>
      </c>
    </row>
    <row r="20" spans="1:8" ht="15.6" x14ac:dyDescent="0.3">
      <c r="A20" s="9"/>
    </row>
    <row r="21" spans="1:8" ht="15.6" x14ac:dyDescent="0.3">
      <c r="A21" s="6" t="s">
        <v>6</v>
      </c>
    </row>
    <row r="22" spans="1:8" ht="15.6" x14ac:dyDescent="0.3">
      <c r="A22" s="9"/>
    </row>
    <row r="23" spans="1:8" ht="22.8" x14ac:dyDescent="0.35">
      <c r="A23" s="7" t="s">
        <v>88</v>
      </c>
      <c r="B23" s="7" t="s">
        <v>96</v>
      </c>
      <c r="D23" s="7" t="s">
        <v>89</v>
      </c>
      <c r="H23" s="8">
        <v>15</v>
      </c>
    </row>
    <row r="24" spans="1:8" ht="20.399999999999999" x14ac:dyDescent="0.35">
      <c r="A24" s="7"/>
    </row>
    <row r="25" spans="1:8" ht="20.399999999999999" x14ac:dyDescent="0.35">
      <c r="A25" s="7"/>
    </row>
    <row r="26" spans="1:8" ht="15.6" x14ac:dyDescent="0.3">
      <c r="A26" s="6" t="s">
        <v>8</v>
      </c>
    </row>
    <row r="27" spans="1:8" x14ac:dyDescent="0.3">
      <c r="A27" s="2"/>
    </row>
    <row r="28" spans="1:8" ht="16.2" x14ac:dyDescent="0.3">
      <c r="A28" s="2" t="s">
        <v>90</v>
      </c>
    </row>
    <row r="29" spans="1:8" x14ac:dyDescent="0.3">
      <c r="A29" s="2"/>
    </row>
    <row r="30" spans="1:8" x14ac:dyDescent="0.3">
      <c r="A30" s="2" t="s">
        <v>91</v>
      </c>
    </row>
    <row r="31" spans="1:8" x14ac:dyDescent="0.3">
      <c r="A31" s="2"/>
    </row>
    <row r="32" spans="1:8" ht="16.2" x14ac:dyDescent="0.3">
      <c r="A32" s="2" t="s">
        <v>92</v>
      </c>
    </row>
    <row r="33" spans="1:1" x14ac:dyDescent="0.3">
      <c r="A33" s="2" t="s">
        <v>93</v>
      </c>
    </row>
    <row r="34" spans="1:1" x14ac:dyDescent="0.3">
      <c r="A34" s="2"/>
    </row>
    <row r="35" spans="1:1" x14ac:dyDescent="0.3">
      <c r="A35" s="2" t="s">
        <v>94</v>
      </c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 t="s">
        <v>95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44"/>
  <sheetViews>
    <sheetView topLeftCell="A15" workbookViewId="0">
      <selection activeCell="D34" sqref="D34"/>
    </sheetView>
  </sheetViews>
  <sheetFormatPr defaultRowHeight="14.4" x14ac:dyDescent="0.3"/>
  <cols>
    <col min="1" max="1" width="18.6640625" customWidth="1"/>
    <col min="2" max="2" width="30.88671875" customWidth="1"/>
    <col min="7" max="7" width="10.6640625" customWidth="1"/>
    <col min="8" max="8" width="11.88671875" customWidth="1"/>
  </cols>
  <sheetData>
    <row r="1" spans="1:7" ht="21" x14ac:dyDescent="0.4">
      <c r="A1" s="15"/>
    </row>
    <row r="2" spans="1:7" ht="21" x14ac:dyDescent="0.4">
      <c r="A2" s="15"/>
    </row>
    <row r="3" spans="1:7" ht="21" x14ac:dyDescent="0.4">
      <c r="A3" s="15"/>
    </row>
    <row r="4" spans="1:7" ht="21" x14ac:dyDescent="0.4">
      <c r="A4" s="15"/>
    </row>
    <row r="6" spans="1:7" ht="21" x14ac:dyDescent="0.4">
      <c r="D6" s="1" t="s">
        <v>0</v>
      </c>
    </row>
    <row r="7" spans="1:7" ht="21" x14ac:dyDescent="0.4">
      <c r="A7" s="1"/>
    </row>
    <row r="8" spans="1:7" ht="21" x14ac:dyDescent="0.4">
      <c r="D8" s="1" t="s">
        <v>1</v>
      </c>
    </row>
    <row r="9" spans="1:7" ht="21" x14ac:dyDescent="0.4">
      <c r="A9" s="3"/>
    </row>
    <row r="10" spans="1:7" ht="27.6" x14ac:dyDescent="0.4">
      <c r="D10" s="5" t="s">
        <v>97</v>
      </c>
    </row>
    <row r="11" spans="1:7" ht="24.6" x14ac:dyDescent="0.4">
      <c r="A11" s="5"/>
    </row>
    <row r="12" spans="1:7" ht="24.6" x14ac:dyDescent="0.4">
      <c r="A12" s="4"/>
    </row>
    <row r="13" spans="1:7" ht="15.6" x14ac:dyDescent="0.3">
      <c r="A13" s="6" t="s">
        <v>2</v>
      </c>
    </row>
    <row r="14" spans="1:7" ht="24.6" x14ac:dyDescent="0.4">
      <c r="A14" s="4"/>
    </row>
    <row r="15" spans="1:7" ht="22.8" x14ac:dyDescent="0.35">
      <c r="A15" s="7" t="s">
        <v>98</v>
      </c>
      <c r="C15" s="7" t="s">
        <v>99</v>
      </c>
      <c r="G15" s="8">
        <v>15</v>
      </c>
    </row>
    <row r="16" spans="1:7" ht="22.8" x14ac:dyDescent="0.35">
      <c r="A16" s="7" t="s">
        <v>100</v>
      </c>
      <c r="C16" s="7" t="s">
        <v>101</v>
      </c>
      <c r="G16" s="8">
        <v>9</v>
      </c>
    </row>
    <row r="17" spans="1:7" ht="22.8" x14ac:dyDescent="0.35">
      <c r="A17" s="7" t="s">
        <v>102</v>
      </c>
      <c r="C17" s="7" t="s">
        <v>103</v>
      </c>
      <c r="G17" s="8">
        <v>6</v>
      </c>
    </row>
    <row r="18" spans="1:7" ht="20.399999999999999" x14ac:dyDescent="0.35">
      <c r="A18" s="7"/>
    </row>
    <row r="19" spans="1:7" ht="15.6" x14ac:dyDescent="0.3">
      <c r="A19" s="9"/>
    </row>
    <row r="20" spans="1:7" ht="15.6" x14ac:dyDescent="0.3">
      <c r="A20" s="9"/>
    </row>
    <row r="21" spans="1:7" ht="15.6" x14ac:dyDescent="0.3">
      <c r="A21" s="6" t="s">
        <v>6</v>
      </c>
    </row>
    <row r="22" spans="1:7" ht="15.6" x14ac:dyDescent="0.3">
      <c r="A22" s="9"/>
    </row>
    <row r="23" spans="1:7" ht="22.8" x14ac:dyDescent="0.35">
      <c r="A23" s="7" t="s">
        <v>104</v>
      </c>
      <c r="C23" s="7" t="s">
        <v>105</v>
      </c>
      <c r="E23" s="9" t="s">
        <v>106</v>
      </c>
      <c r="G23" s="8">
        <v>15</v>
      </c>
    </row>
    <row r="24" spans="1:7" ht="20.399999999999999" x14ac:dyDescent="0.35">
      <c r="A24" s="7"/>
    </row>
    <row r="25" spans="1:7" ht="17.399999999999999" x14ac:dyDescent="0.3">
      <c r="A25" s="10" t="s">
        <v>107</v>
      </c>
    </row>
    <row r="26" spans="1:7" ht="20.399999999999999" x14ac:dyDescent="0.35">
      <c r="A26" s="7"/>
    </row>
    <row r="27" spans="1:7" ht="15.6" x14ac:dyDescent="0.3">
      <c r="A27" s="6" t="s">
        <v>8</v>
      </c>
    </row>
    <row r="28" spans="1:7" x14ac:dyDescent="0.3">
      <c r="A28" s="2"/>
    </row>
    <row r="29" spans="1:7" x14ac:dyDescent="0.3">
      <c r="A29" s="2" t="s">
        <v>108</v>
      </c>
      <c r="B29" s="2" t="s">
        <v>109</v>
      </c>
    </row>
    <row r="30" spans="1:7" x14ac:dyDescent="0.3">
      <c r="A30" s="2" t="s">
        <v>110</v>
      </c>
      <c r="B30" s="2" t="s">
        <v>109</v>
      </c>
    </row>
    <row r="31" spans="1:7" x14ac:dyDescent="0.3">
      <c r="A31" s="2"/>
    </row>
    <row r="32" spans="1:7" x14ac:dyDescent="0.3">
      <c r="A32" s="2" t="s">
        <v>91</v>
      </c>
    </row>
    <row r="33" spans="1:1" x14ac:dyDescent="0.3">
      <c r="A33" s="2"/>
    </row>
    <row r="34" spans="1:1" ht="16.2" x14ac:dyDescent="0.3">
      <c r="A34" s="2" t="s">
        <v>92</v>
      </c>
    </row>
    <row r="35" spans="1:1" x14ac:dyDescent="0.3">
      <c r="A35" s="2" t="s">
        <v>111</v>
      </c>
    </row>
    <row r="36" spans="1:1" x14ac:dyDescent="0.3">
      <c r="A36" s="2" t="s">
        <v>112</v>
      </c>
    </row>
    <row r="37" spans="1:1" x14ac:dyDescent="0.3">
      <c r="A37" s="2"/>
    </row>
    <row r="38" spans="1:1" x14ac:dyDescent="0.3">
      <c r="A38" s="2" t="s">
        <v>113</v>
      </c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 t="s">
        <v>95</v>
      </c>
    </row>
  </sheetData>
  <pageMargins left="0.17" right="0.1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43"/>
  <sheetViews>
    <sheetView topLeftCell="A15" workbookViewId="0">
      <selection activeCell="A12" sqref="A12:XFD12"/>
    </sheetView>
  </sheetViews>
  <sheetFormatPr defaultRowHeight="14.4" x14ac:dyDescent="0.3"/>
  <cols>
    <col min="1" max="1" width="40.33203125" customWidth="1"/>
    <col min="2" max="2" width="14" customWidth="1"/>
    <col min="5" max="5" width="11.44140625" customWidth="1"/>
  </cols>
  <sheetData>
    <row r="1" spans="1:5" ht="21" x14ac:dyDescent="0.4">
      <c r="A1" s="15"/>
    </row>
    <row r="2" spans="1:5" ht="21" x14ac:dyDescent="0.4">
      <c r="A2" s="15"/>
    </row>
    <row r="3" spans="1:5" ht="21" x14ac:dyDescent="0.4">
      <c r="A3" s="15"/>
    </row>
    <row r="4" spans="1:5" ht="21" x14ac:dyDescent="0.4">
      <c r="A4" s="15"/>
    </row>
    <row r="6" spans="1:5" ht="21" x14ac:dyDescent="0.4">
      <c r="B6" s="1" t="s">
        <v>0</v>
      </c>
    </row>
    <row r="7" spans="1:5" ht="21" x14ac:dyDescent="0.4">
      <c r="A7" s="1"/>
    </row>
    <row r="8" spans="1:5" ht="21" x14ac:dyDescent="0.4">
      <c r="B8" s="1" t="s">
        <v>1</v>
      </c>
    </row>
    <row r="9" spans="1:5" ht="21" x14ac:dyDescent="0.4">
      <c r="A9" s="3"/>
    </row>
    <row r="10" spans="1:5" ht="27.6" x14ac:dyDescent="0.4">
      <c r="B10" s="5" t="s">
        <v>114</v>
      </c>
    </row>
    <row r="11" spans="1:5" ht="24.6" x14ac:dyDescent="0.4">
      <c r="A11" s="5"/>
    </row>
    <row r="12" spans="1:5" ht="24.6" x14ac:dyDescent="0.4">
      <c r="A12" s="4"/>
    </row>
    <row r="13" spans="1:5" ht="15.6" x14ac:dyDescent="0.3">
      <c r="A13" s="6" t="s">
        <v>2</v>
      </c>
    </row>
    <row r="14" spans="1:5" ht="24.6" x14ac:dyDescent="0.4">
      <c r="A14" s="4"/>
    </row>
    <row r="15" spans="1:5" ht="22.8" x14ac:dyDescent="0.35">
      <c r="A15" s="7" t="s">
        <v>115</v>
      </c>
      <c r="B15" s="7" t="s">
        <v>116</v>
      </c>
      <c r="C15" s="9" t="s">
        <v>117</v>
      </c>
      <c r="E15" s="8">
        <v>15</v>
      </c>
    </row>
    <row r="16" spans="1:5" ht="22.8" x14ac:dyDescent="0.35">
      <c r="A16" s="7" t="s">
        <v>118</v>
      </c>
      <c r="B16" s="7" t="s">
        <v>119</v>
      </c>
      <c r="E16" s="8">
        <v>9</v>
      </c>
    </row>
    <row r="17" spans="1:5" ht="22.8" x14ac:dyDescent="0.35">
      <c r="A17" s="7" t="s">
        <v>120</v>
      </c>
      <c r="B17" s="7" t="s">
        <v>121</v>
      </c>
      <c r="E17" s="8">
        <v>6</v>
      </c>
    </row>
    <row r="18" spans="1:5" ht="20.399999999999999" x14ac:dyDescent="0.35">
      <c r="A18" s="7"/>
    </row>
    <row r="19" spans="1:5" ht="15.6" x14ac:dyDescent="0.3">
      <c r="A19" s="9" t="s">
        <v>122</v>
      </c>
    </row>
    <row r="20" spans="1:5" ht="15.6" x14ac:dyDescent="0.3">
      <c r="A20" s="9"/>
    </row>
    <row r="21" spans="1:5" ht="15.6" x14ac:dyDescent="0.3">
      <c r="A21" s="9"/>
    </row>
    <row r="22" spans="1:5" ht="15.6" x14ac:dyDescent="0.3">
      <c r="A22" s="9"/>
    </row>
    <row r="23" spans="1:5" ht="15.6" x14ac:dyDescent="0.3">
      <c r="A23" s="6" t="s">
        <v>6</v>
      </c>
    </row>
    <row r="24" spans="1:5" ht="15.6" x14ac:dyDescent="0.3">
      <c r="A24" s="9"/>
    </row>
    <row r="25" spans="1:5" ht="22.8" x14ac:dyDescent="0.35">
      <c r="A25" s="7" t="s">
        <v>123</v>
      </c>
      <c r="B25" s="7" t="s">
        <v>124</v>
      </c>
      <c r="E25" s="8">
        <v>15</v>
      </c>
    </row>
    <row r="26" spans="1:5" ht="20.399999999999999" x14ac:dyDescent="0.35">
      <c r="A26" s="7"/>
    </row>
    <row r="27" spans="1:5" ht="20.399999999999999" x14ac:dyDescent="0.35">
      <c r="A27" s="7"/>
    </row>
    <row r="28" spans="1:5" ht="15.6" x14ac:dyDescent="0.3">
      <c r="A28" s="6" t="s">
        <v>8</v>
      </c>
    </row>
    <row r="29" spans="1:5" x14ac:dyDescent="0.3">
      <c r="A29" s="2"/>
    </row>
    <row r="30" spans="1:5" x14ac:dyDescent="0.3">
      <c r="A30" s="2" t="s">
        <v>125</v>
      </c>
      <c r="B30" s="2" t="s">
        <v>109</v>
      </c>
    </row>
    <row r="31" spans="1:5" x14ac:dyDescent="0.3">
      <c r="A31" s="2" t="s">
        <v>126</v>
      </c>
      <c r="B31" s="2" t="s">
        <v>109</v>
      </c>
    </row>
    <row r="32" spans="1:5" x14ac:dyDescent="0.3">
      <c r="A32" s="2" t="s">
        <v>127</v>
      </c>
      <c r="B32" s="2" t="s">
        <v>128</v>
      </c>
    </row>
    <row r="33" spans="1:1" x14ac:dyDescent="0.3">
      <c r="A33" s="2"/>
    </row>
    <row r="34" spans="1:1" x14ac:dyDescent="0.3">
      <c r="A34" s="2" t="s">
        <v>91</v>
      </c>
    </row>
    <row r="35" spans="1:1" x14ac:dyDescent="0.3">
      <c r="A35" s="2"/>
    </row>
    <row r="36" spans="1:1" ht="16.2" x14ac:dyDescent="0.3">
      <c r="A36" s="2" t="s">
        <v>129</v>
      </c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 t="s">
        <v>130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topLeftCell="A5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I7" sqref="I7"/>
    </sheetView>
  </sheetViews>
  <sheetFormatPr defaultRowHeight="14.4" x14ac:dyDescent="0.3"/>
  <sheetData>
    <row r="1" spans="1:1" x14ac:dyDescent="0.3">
      <c r="A1" t="s">
        <v>277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topLeftCell="A7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topLeftCell="A9" workbookViewId="0">
      <selection activeCell="M36" sqref="M3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A64EA-FD4C-4056-B128-EC0DAA40AF0F}">
  <dimension ref="A6:G50"/>
  <sheetViews>
    <sheetView topLeftCell="A19" workbookViewId="0">
      <selection activeCell="I16" sqref="I16"/>
    </sheetView>
  </sheetViews>
  <sheetFormatPr defaultRowHeight="14.4" x14ac:dyDescent="0.3"/>
  <cols>
    <col min="2" max="2" width="11.44140625" customWidth="1"/>
    <col min="4" max="4" width="18.88671875" customWidth="1"/>
    <col min="5" max="5" width="13.44140625" customWidth="1"/>
    <col min="6" max="6" width="4.88671875" customWidth="1"/>
    <col min="7" max="7" width="12.44140625" customWidth="1"/>
    <col min="8" max="8" width="12.33203125" customWidth="1"/>
  </cols>
  <sheetData>
    <row r="6" spans="1:7" ht="21" x14ac:dyDescent="0.4">
      <c r="D6" s="1" t="s">
        <v>0</v>
      </c>
    </row>
    <row r="7" spans="1:7" ht="21" x14ac:dyDescent="0.4">
      <c r="D7" s="1"/>
    </row>
    <row r="8" spans="1:7" ht="21" x14ac:dyDescent="0.4">
      <c r="D8" s="1" t="s">
        <v>1</v>
      </c>
    </row>
    <row r="9" spans="1:7" ht="21" x14ac:dyDescent="0.4">
      <c r="D9" s="3"/>
    </row>
    <row r="10" spans="1:7" ht="27.6" x14ac:dyDescent="0.4">
      <c r="D10" s="5" t="s">
        <v>485</v>
      </c>
    </row>
    <row r="13" spans="1:7" ht="15.6" x14ac:dyDescent="0.3">
      <c r="A13" s="6" t="s">
        <v>2</v>
      </c>
    </row>
    <row r="14" spans="1:7" ht="24.6" x14ac:dyDescent="0.4">
      <c r="A14" s="4"/>
      <c r="F14" s="46" t="s">
        <v>491</v>
      </c>
    </row>
    <row r="15" spans="1:7" ht="22.8" x14ac:dyDescent="0.35">
      <c r="A15" s="7" t="s">
        <v>3</v>
      </c>
      <c r="B15" s="11" t="s">
        <v>486</v>
      </c>
      <c r="E15" s="10" t="s">
        <v>488</v>
      </c>
      <c r="F15" s="46">
        <v>35.5</v>
      </c>
      <c r="G15" s="8">
        <f>SUM(A47*50/100)</f>
        <v>35</v>
      </c>
    </row>
    <row r="16" spans="1:7" ht="22.8" x14ac:dyDescent="0.35">
      <c r="A16" s="7" t="s">
        <v>4</v>
      </c>
      <c r="B16" s="11" t="s">
        <v>246</v>
      </c>
      <c r="E16" s="10" t="s">
        <v>489</v>
      </c>
      <c r="F16" s="46">
        <v>36</v>
      </c>
      <c r="G16" s="8">
        <f>SUM(A47*30/100)</f>
        <v>21</v>
      </c>
    </row>
    <row r="17" spans="1:7" ht="22.8" x14ac:dyDescent="0.35">
      <c r="A17" s="7" t="s">
        <v>5</v>
      </c>
      <c r="B17" s="11" t="s">
        <v>487</v>
      </c>
      <c r="E17" s="10" t="s">
        <v>490</v>
      </c>
      <c r="F17" s="46"/>
      <c r="G17" s="8">
        <f>SUM(A47*20/100)</f>
        <v>14</v>
      </c>
    </row>
    <row r="18" spans="1:7" ht="20.399999999999999" x14ac:dyDescent="0.35">
      <c r="A18" s="7"/>
      <c r="D18" s="7"/>
      <c r="G18" s="8"/>
    </row>
    <row r="19" spans="1:7" x14ac:dyDescent="0.3">
      <c r="A19" s="12"/>
    </row>
    <row r="21" spans="1:7" ht="15.6" x14ac:dyDescent="0.3">
      <c r="A21" s="6" t="s">
        <v>6</v>
      </c>
    </row>
    <row r="22" spans="1:7" ht="15.6" x14ac:dyDescent="0.3">
      <c r="A22" s="9"/>
    </row>
    <row r="23" spans="1:7" ht="22.8" x14ac:dyDescent="0.35">
      <c r="A23" s="7" t="s">
        <v>7</v>
      </c>
      <c r="B23" s="11" t="s">
        <v>464</v>
      </c>
      <c r="D23" s="10" t="s">
        <v>492</v>
      </c>
      <c r="G23" s="8">
        <v>15</v>
      </c>
    </row>
    <row r="27" spans="1:7" ht="15.6" x14ac:dyDescent="0.3">
      <c r="A27" s="6" t="s">
        <v>8</v>
      </c>
    </row>
    <row r="28" spans="1:7" x14ac:dyDescent="0.3">
      <c r="A28" s="2"/>
    </row>
    <row r="29" spans="1:7" x14ac:dyDescent="0.3">
      <c r="A29" s="13">
        <v>0</v>
      </c>
      <c r="B29" s="2"/>
    </row>
    <row r="30" spans="1:7" x14ac:dyDescent="0.3">
      <c r="A30" s="13"/>
      <c r="B30" s="2"/>
    </row>
    <row r="31" spans="1:7" x14ac:dyDescent="0.3">
      <c r="A31" s="13" t="s">
        <v>493</v>
      </c>
      <c r="B31" s="2"/>
    </row>
    <row r="32" spans="1:7" x14ac:dyDescent="0.3">
      <c r="A32" s="13"/>
      <c r="B32" s="2"/>
    </row>
    <row r="33" spans="1:7" x14ac:dyDescent="0.3">
      <c r="A33" s="13"/>
      <c r="B33" s="2"/>
    </row>
    <row r="34" spans="1:7" x14ac:dyDescent="0.3">
      <c r="A34" s="13">
        <f>SUM(A29:A33)</f>
        <v>0</v>
      </c>
      <c r="B34" s="2"/>
    </row>
    <row r="35" spans="1:7" x14ac:dyDescent="0.3">
      <c r="A35" s="2"/>
      <c r="B35" s="2" t="s">
        <v>26</v>
      </c>
      <c r="C35" s="14" t="e">
        <f>SUM(A46/A34)</f>
        <v>#DIV/0!</v>
      </c>
    </row>
    <row r="37" spans="1:7" ht="15.6" x14ac:dyDescent="0.3">
      <c r="A37" s="6"/>
    </row>
    <row r="38" spans="1:7" x14ac:dyDescent="0.3">
      <c r="A38" s="13"/>
      <c r="B38" s="2"/>
    </row>
    <row r="39" spans="1:7" x14ac:dyDescent="0.3">
      <c r="A39" s="13"/>
      <c r="B39" s="2"/>
    </row>
    <row r="40" spans="1:7" x14ac:dyDescent="0.3">
      <c r="A40" s="13"/>
      <c r="B40" s="2"/>
    </row>
    <row r="41" spans="1:7" x14ac:dyDescent="0.3">
      <c r="A41" s="2"/>
      <c r="F41" t="s">
        <v>433</v>
      </c>
      <c r="G41" s="34">
        <v>72</v>
      </c>
    </row>
    <row r="42" spans="1:7" x14ac:dyDescent="0.3">
      <c r="A42" s="2"/>
    </row>
    <row r="43" spans="1:7" x14ac:dyDescent="0.3">
      <c r="A43" s="2">
        <v>70</v>
      </c>
      <c r="B43" t="s">
        <v>9</v>
      </c>
    </row>
    <row r="46" spans="1:7" x14ac:dyDescent="0.3">
      <c r="A46" s="47">
        <f>SUM(A43/2)</f>
        <v>35</v>
      </c>
      <c r="B46" s="47" t="s">
        <v>24</v>
      </c>
      <c r="C46" s="47"/>
      <c r="D46" s="47"/>
    </row>
    <row r="47" spans="1:7" x14ac:dyDescent="0.3">
      <c r="A47" s="47">
        <f>SUM(A43)</f>
        <v>70</v>
      </c>
      <c r="B47" s="47" t="s">
        <v>28</v>
      </c>
      <c r="C47" s="47"/>
      <c r="D47" s="47"/>
    </row>
    <row r="48" spans="1:7" x14ac:dyDescent="0.3">
      <c r="A48" s="47">
        <v>15</v>
      </c>
      <c r="B48" s="47" t="s">
        <v>29</v>
      </c>
      <c r="C48" s="47"/>
      <c r="D48" s="47"/>
    </row>
    <row r="49" spans="1:4" x14ac:dyDescent="0.3">
      <c r="A49" s="47"/>
      <c r="B49" s="47"/>
      <c r="C49" s="47"/>
      <c r="D49" s="47"/>
    </row>
    <row r="50" spans="1:4" x14ac:dyDescent="0.3">
      <c r="A50" s="47">
        <f>SUM(A46:A48)</f>
        <v>120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opLeftCell="A3" workbookViewId="0">
      <selection activeCell="N15" sqref="N15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99"/>
  <sheetViews>
    <sheetView topLeftCell="A39" workbookViewId="0">
      <selection activeCell="J28" sqref="J28"/>
    </sheetView>
  </sheetViews>
  <sheetFormatPr defaultRowHeight="14.4" x14ac:dyDescent="0.3"/>
  <sheetData>
    <row r="1" spans="1:9" x14ac:dyDescent="0.3">
      <c r="A1" s="17"/>
      <c r="B1" s="17"/>
      <c r="C1" s="18" t="s">
        <v>131</v>
      </c>
      <c r="D1" s="19"/>
      <c r="E1" s="17"/>
      <c r="F1" s="20"/>
      <c r="G1" s="17"/>
      <c r="H1" s="17"/>
      <c r="I1" s="17"/>
    </row>
    <row r="2" spans="1:9" x14ac:dyDescent="0.3">
      <c r="A2" s="17"/>
      <c r="B2" s="21" t="s">
        <v>132</v>
      </c>
      <c r="C2" s="21" t="s">
        <v>133</v>
      </c>
      <c r="D2" s="22" t="s">
        <v>134</v>
      </c>
      <c r="E2" s="21" t="s">
        <v>135</v>
      </c>
      <c r="F2" s="21" t="s">
        <v>136</v>
      </c>
      <c r="G2" s="17" t="s">
        <v>137</v>
      </c>
      <c r="H2" s="17" t="s">
        <v>138</v>
      </c>
      <c r="I2" s="17" t="s">
        <v>139</v>
      </c>
    </row>
    <row r="3" spans="1:9" x14ac:dyDescent="0.3">
      <c r="A3" s="17"/>
      <c r="B3" s="17" t="s">
        <v>140</v>
      </c>
      <c r="C3" s="17" t="s">
        <v>141</v>
      </c>
      <c r="D3" s="19" t="s">
        <v>142</v>
      </c>
      <c r="E3" s="17" t="s">
        <v>143</v>
      </c>
      <c r="F3" s="23" t="s">
        <v>144</v>
      </c>
      <c r="G3" s="24" t="s">
        <v>145</v>
      </c>
      <c r="H3" s="24" t="s">
        <v>146</v>
      </c>
      <c r="I3" s="24" t="s">
        <v>147</v>
      </c>
    </row>
    <row r="4" spans="1:9" x14ac:dyDescent="0.3">
      <c r="A4" s="24" t="s">
        <v>148</v>
      </c>
      <c r="B4" s="25">
        <v>99</v>
      </c>
      <c r="C4" s="25">
        <v>99</v>
      </c>
      <c r="D4" s="26">
        <v>66</v>
      </c>
      <c r="E4" s="25">
        <v>69</v>
      </c>
      <c r="F4" s="25">
        <v>75</v>
      </c>
      <c r="G4" s="24">
        <v>210</v>
      </c>
      <c r="H4" s="24">
        <v>67</v>
      </c>
      <c r="I4" s="24">
        <f>SUM(G4:H4)</f>
        <v>277</v>
      </c>
    </row>
    <row r="5" spans="1:9" x14ac:dyDescent="0.3">
      <c r="A5" s="24" t="s">
        <v>149</v>
      </c>
      <c r="B5" s="25">
        <v>68</v>
      </c>
      <c r="C5" s="25">
        <v>72</v>
      </c>
      <c r="D5" s="26">
        <v>69</v>
      </c>
      <c r="E5" s="25">
        <v>71</v>
      </c>
      <c r="F5" s="25">
        <v>99</v>
      </c>
      <c r="G5" s="24">
        <v>208</v>
      </c>
      <c r="H5" s="24">
        <v>74</v>
      </c>
      <c r="I5" s="24">
        <f>SUM(G5:H5)</f>
        <v>282</v>
      </c>
    </row>
    <row r="6" spans="1:9" x14ac:dyDescent="0.3">
      <c r="A6" s="24" t="s">
        <v>150</v>
      </c>
      <c r="B6" s="25">
        <v>79</v>
      </c>
      <c r="C6" s="25">
        <v>74</v>
      </c>
      <c r="D6" s="26">
        <v>67</v>
      </c>
      <c r="E6" s="25">
        <v>72</v>
      </c>
      <c r="F6" s="25">
        <v>72</v>
      </c>
      <c r="G6" s="24">
        <v>211</v>
      </c>
      <c r="H6" s="24">
        <v>76</v>
      </c>
      <c r="I6" s="24">
        <f t="shared" ref="I6:I72" si="0">SUM(G6:H6)</f>
        <v>287</v>
      </c>
    </row>
    <row r="7" spans="1:9" x14ac:dyDescent="0.3">
      <c r="A7" s="24" t="s">
        <v>151</v>
      </c>
      <c r="B7" s="25">
        <v>77</v>
      </c>
      <c r="C7" s="25">
        <v>72</v>
      </c>
      <c r="D7" s="26">
        <v>63</v>
      </c>
      <c r="E7" s="25">
        <v>74</v>
      </c>
      <c r="F7" s="25">
        <v>78</v>
      </c>
      <c r="G7" s="24">
        <v>209</v>
      </c>
      <c r="H7" s="24">
        <v>78</v>
      </c>
      <c r="I7" s="24">
        <f>SUM(G7:H7)</f>
        <v>287</v>
      </c>
    </row>
    <row r="8" spans="1:9" x14ac:dyDescent="0.3">
      <c r="A8" s="24" t="s">
        <v>152</v>
      </c>
      <c r="B8" s="25">
        <v>82</v>
      </c>
      <c r="C8" s="25">
        <v>99</v>
      </c>
      <c r="D8" s="26">
        <v>68</v>
      </c>
      <c r="E8" s="25">
        <v>78</v>
      </c>
      <c r="F8" s="25">
        <v>70</v>
      </c>
      <c r="G8" s="24">
        <v>216</v>
      </c>
      <c r="H8" s="24">
        <v>73</v>
      </c>
      <c r="I8" s="24">
        <f t="shared" si="0"/>
        <v>289</v>
      </c>
    </row>
    <row r="9" spans="1:9" x14ac:dyDescent="0.3">
      <c r="A9" s="24" t="s">
        <v>153</v>
      </c>
      <c r="B9" s="25">
        <v>99</v>
      </c>
      <c r="C9" s="25">
        <v>99</v>
      </c>
      <c r="D9" s="26">
        <v>70</v>
      </c>
      <c r="E9" s="25">
        <v>71</v>
      </c>
      <c r="F9" s="25">
        <v>73</v>
      </c>
      <c r="G9" s="24">
        <v>214</v>
      </c>
      <c r="H9" s="24">
        <v>75</v>
      </c>
      <c r="I9" s="24">
        <f t="shared" si="0"/>
        <v>289</v>
      </c>
    </row>
    <row r="10" spans="1:9" x14ac:dyDescent="0.3">
      <c r="A10" s="24" t="s">
        <v>154</v>
      </c>
      <c r="B10" s="25">
        <v>81</v>
      </c>
      <c r="C10" s="25">
        <v>71</v>
      </c>
      <c r="D10" s="26">
        <v>65</v>
      </c>
      <c r="E10" s="25">
        <v>74</v>
      </c>
      <c r="F10" s="25">
        <v>78</v>
      </c>
      <c r="G10" s="24">
        <v>210</v>
      </c>
      <c r="H10" s="24">
        <v>80</v>
      </c>
      <c r="I10" s="24">
        <f t="shared" si="0"/>
        <v>290</v>
      </c>
    </row>
    <row r="11" spans="1:9" x14ac:dyDescent="0.3">
      <c r="A11" s="24" t="s">
        <v>155</v>
      </c>
      <c r="B11" s="25">
        <v>74</v>
      </c>
      <c r="C11" s="25">
        <v>71</v>
      </c>
      <c r="D11" s="26">
        <v>71</v>
      </c>
      <c r="E11" s="25">
        <v>99</v>
      </c>
      <c r="F11" s="25">
        <v>76</v>
      </c>
      <c r="G11" s="24">
        <v>216</v>
      </c>
      <c r="H11" s="24">
        <v>75</v>
      </c>
      <c r="I11" s="24">
        <f t="shared" si="0"/>
        <v>291</v>
      </c>
    </row>
    <row r="12" spans="1:9" x14ac:dyDescent="0.3">
      <c r="A12" s="24" t="s">
        <v>156</v>
      </c>
      <c r="B12" s="25">
        <v>70</v>
      </c>
      <c r="C12" s="25">
        <v>76</v>
      </c>
      <c r="D12" s="26">
        <v>72</v>
      </c>
      <c r="E12" s="25">
        <v>99</v>
      </c>
      <c r="F12" s="25">
        <v>80</v>
      </c>
      <c r="G12" s="24">
        <v>218</v>
      </c>
      <c r="H12" s="24">
        <v>76</v>
      </c>
      <c r="I12" s="24">
        <f t="shared" si="0"/>
        <v>294</v>
      </c>
    </row>
    <row r="13" spans="1:9" x14ac:dyDescent="0.3">
      <c r="A13" s="24" t="s">
        <v>157</v>
      </c>
      <c r="B13" s="25">
        <v>99</v>
      </c>
      <c r="C13" s="25">
        <v>73</v>
      </c>
      <c r="D13" s="26">
        <v>75</v>
      </c>
      <c r="E13" s="25">
        <v>69</v>
      </c>
      <c r="F13" s="25">
        <v>81</v>
      </c>
      <c r="G13" s="24">
        <v>217</v>
      </c>
      <c r="H13" s="24">
        <v>77</v>
      </c>
      <c r="I13" s="24">
        <f t="shared" si="0"/>
        <v>294</v>
      </c>
    </row>
    <row r="14" spans="1:9" x14ac:dyDescent="0.3">
      <c r="A14" s="24" t="s">
        <v>158</v>
      </c>
      <c r="B14" s="25">
        <v>85</v>
      </c>
      <c r="C14" s="25">
        <v>76</v>
      </c>
      <c r="D14" s="26">
        <v>71</v>
      </c>
      <c r="E14" s="25">
        <v>99</v>
      </c>
      <c r="F14" s="25">
        <v>77</v>
      </c>
      <c r="G14" s="24">
        <v>224</v>
      </c>
      <c r="H14" s="24">
        <v>72</v>
      </c>
      <c r="I14" s="24">
        <f t="shared" si="0"/>
        <v>296</v>
      </c>
    </row>
    <row r="15" spans="1:9" x14ac:dyDescent="0.3">
      <c r="A15" s="24" t="s">
        <v>159</v>
      </c>
      <c r="B15" s="25">
        <v>87</v>
      </c>
      <c r="C15" s="25">
        <v>74</v>
      </c>
      <c r="D15" s="26">
        <v>70</v>
      </c>
      <c r="E15" s="25">
        <v>76</v>
      </c>
      <c r="F15" s="25">
        <v>66</v>
      </c>
      <c r="G15" s="24">
        <v>210</v>
      </c>
      <c r="H15" s="24">
        <v>86</v>
      </c>
      <c r="I15" s="24">
        <f t="shared" si="0"/>
        <v>296</v>
      </c>
    </row>
    <row r="16" spans="1:9" x14ac:dyDescent="0.3">
      <c r="A16" s="24" t="s">
        <v>160</v>
      </c>
      <c r="B16" s="25">
        <v>79</v>
      </c>
      <c r="C16" s="25">
        <v>73</v>
      </c>
      <c r="D16" s="26">
        <v>75</v>
      </c>
      <c r="E16" s="25">
        <v>99</v>
      </c>
      <c r="F16" s="25">
        <v>80</v>
      </c>
      <c r="G16" s="24">
        <v>227</v>
      </c>
      <c r="H16" s="24">
        <v>74</v>
      </c>
      <c r="I16" s="24">
        <f t="shared" si="0"/>
        <v>301</v>
      </c>
    </row>
    <row r="17" spans="1:9" x14ac:dyDescent="0.3">
      <c r="A17" s="24" t="s">
        <v>161</v>
      </c>
      <c r="B17" s="25">
        <v>99</v>
      </c>
      <c r="C17" s="25">
        <v>75</v>
      </c>
      <c r="D17" s="26">
        <v>69</v>
      </c>
      <c r="E17" s="25">
        <v>99</v>
      </c>
      <c r="F17" s="25">
        <v>74</v>
      </c>
      <c r="G17" s="24">
        <v>218</v>
      </c>
      <c r="H17" s="24">
        <v>83</v>
      </c>
      <c r="I17" s="24">
        <f t="shared" si="0"/>
        <v>301</v>
      </c>
    </row>
    <row r="18" spans="1:9" x14ac:dyDescent="0.3">
      <c r="A18" s="24" t="s">
        <v>162</v>
      </c>
      <c r="B18" s="25">
        <v>85</v>
      </c>
      <c r="C18" s="25">
        <v>99</v>
      </c>
      <c r="D18" s="26">
        <v>99</v>
      </c>
      <c r="E18" s="25">
        <v>68</v>
      </c>
      <c r="F18" s="25">
        <v>72</v>
      </c>
      <c r="G18" s="24">
        <v>225</v>
      </c>
      <c r="H18" s="24">
        <v>77</v>
      </c>
      <c r="I18" s="24">
        <f t="shared" si="0"/>
        <v>302</v>
      </c>
    </row>
    <row r="19" spans="1:9" x14ac:dyDescent="0.3">
      <c r="A19" s="24" t="s">
        <v>163</v>
      </c>
      <c r="B19" s="25">
        <v>75</v>
      </c>
      <c r="C19" s="25">
        <v>72</v>
      </c>
      <c r="D19" s="26">
        <v>74</v>
      </c>
      <c r="E19" s="25">
        <v>76</v>
      </c>
      <c r="F19" s="25">
        <v>70</v>
      </c>
      <c r="G19" s="24">
        <v>216</v>
      </c>
      <c r="H19" s="24">
        <v>89</v>
      </c>
      <c r="I19" s="24">
        <f t="shared" si="0"/>
        <v>305</v>
      </c>
    </row>
    <row r="20" spans="1:9" x14ac:dyDescent="0.3">
      <c r="A20" s="24" t="s">
        <v>164</v>
      </c>
      <c r="B20" s="25">
        <v>99</v>
      </c>
      <c r="C20" s="25">
        <v>74</v>
      </c>
      <c r="D20" s="26">
        <v>99</v>
      </c>
      <c r="E20" s="25">
        <v>77</v>
      </c>
      <c r="F20" s="25">
        <v>76</v>
      </c>
      <c r="G20" s="24">
        <v>227</v>
      </c>
      <c r="H20" s="24">
        <v>80</v>
      </c>
      <c r="I20" s="24">
        <f t="shared" si="0"/>
        <v>307</v>
      </c>
    </row>
    <row r="21" spans="1:9" x14ac:dyDescent="0.3">
      <c r="A21" s="24" t="s">
        <v>165</v>
      </c>
      <c r="B21" s="25">
        <v>77</v>
      </c>
      <c r="C21" s="25">
        <v>78</v>
      </c>
      <c r="D21" s="26">
        <v>80</v>
      </c>
      <c r="E21" s="25">
        <v>99</v>
      </c>
      <c r="F21" s="25">
        <v>76</v>
      </c>
      <c r="G21" s="24">
        <v>231</v>
      </c>
      <c r="H21" s="24">
        <v>80</v>
      </c>
      <c r="I21" s="24">
        <f t="shared" si="0"/>
        <v>311</v>
      </c>
    </row>
    <row r="22" spans="1:9" x14ac:dyDescent="0.3">
      <c r="A22" s="24" t="s">
        <v>166</v>
      </c>
      <c r="B22" s="25">
        <v>84</v>
      </c>
      <c r="C22" s="25">
        <v>70</v>
      </c>
      <c r="D22" s="26">
        <v>99</v>
      </c>
      <c r="E22" s="25">
        <v>99</v>
      </c>
      <c r="F22" s="25">
        <v>75</v>
      </c>
      <c r="G22" s="24">
        <v>229</v>
      </c>
      <c r="H22" s="24">
        <v>82</v>
      </c>
      <c r="I22" s="24">
        <f t="shared" si="0"/>
        <v>311</v>
      </c>
    </row>
    <row r="23" spans="1:9" x14ac:dyDescent="0.3">
      <c r="A23" s="24" t="s">
        <v>167</v>
      </c>
      <c r="B23" s="25">
        <v>77</v>
      </c>
      <c r="C23" s="25">
        <v>80</v>
      </c>
      <c r="D23" s="26">
        <v>99</v>
      </c>
      <c r="E23" s="25">
        <v>99</v>
      </c>
      <c r="F23" s="25">
        <v>76</v>
      </c>
      <c r="G23" s="24">
        <v>233</v>
      </c>
      <c r="H23" s="24">
        <v>79</v>
      </c>
      <c r="I23" s="24">
        <f t="shared" si="0"/>
        <v>312</v>
      </c>
    </row>
    <row r="24" spans="1:9" x14ac:dyDescent="0.3">
      <c r="A24" s="24" t="s">
        <v>168</v>
      </c>
      <c r="B24" s="25">
        <v>85</v>
      </c>
      <c r="C24" s="25">
        <v>82</v>
      </c>
      <c r="D24" s="26">
        <v>75</v>
      </c>
      <c r="E24" s="25">
        <v>77</v>
      </c>
      <c r="F24" s="25">
        <v>81</v>
      </c>
      <c r="G24" s="24">
        <v>233</v>
      </c>
      <c r="H24" s="24">
        <v>80</v>
      </c>
      <c r="I24" s="24">
        <f t="shared" si="0"/>
        <v>313</v>
      </c>
    </row>
    <row r="25" spans="1:9" x14ac:dyDescent="0.3">
      <c r="A25" s="24" t="s">
        <v>169</v>
      </c>
      <c r="B25" s="25">
        <v>83</v>
      </c>
      <c r="C25" s="25">
        <v>78</v>
      </c>
      <c r="D25" s="26">
        <v>78</v>
      </c>
      <c r="E25" s="25">
        <v>99</v>
      </c>
      <c r="F25" s="25">
        <v>81</v>
      </c>
      <c r="G25" s="24">
        <v>237</v>
      </c>
      <c r="H25" s="24">
        <v>77</v>
      </c>
      <c r="I25" s="24">
        <f t="shared" si="0"/>
        <v>314</v>
      </c>
    </row>
    <row r="26" spans="1:9" x14ac:dyDescent="0.3">
      <c r="A26" s="24" t="s">
        <v>170</v>
      </c>
      <c r="B26" s="25">
        <v>99</v>
      </c>
      <c r="C26" s="25">
        <v>99</v>
      </c>
      <c r="D26" s="26">
        <v>78</v>
      </c>
      <c r="E26" s="25">
        <v>74</v>
      </c>
      <c r="F26" s="25">
        <v>81</v>
      </c>
      <c r="G26" s="24">
        <v>233</v>
      </c>
      <c r="H26" s="24">
        <v>81</v>
      </c>
      <c r="I26" s="24">
        <f t="shared" si="0"/>
        <v>314</v>
      </c>
    </row>
    <row r="27" spans="1:9" x14ac:dyDescent="0.3">
      <c r="A27" s="24" t="s">
        <v>171</v>
      </c>
      <c r="B27" s="25">
        <v>80</v>
      </c>
      <c r="C27" s="25">
        <v>83</v>
      </c>
      <c r="D27" s="26">
        <v>82</v>
      </c>
      <c r="E27" s="25">
        <v>84</v>
      </c>
      <c r="F27" s="25">
        <v>76</v>
      </c>
      <c r="G27" s="24">
        <v>238</v>
      </c>
      <c r="H27" s="24">
        <v>78</v>
      </c>
      <c r="I27" s="24">
        <f t="shared" si="0"/>
        <v>316</v>
      </c>
    </row>
    <row r="28" spans="1:9" x14ac:dyDescent="0.3">
      <c r="A28" s="24" t="s">
        <v>172</v>
      </c>
      <c r="B28" s="25">
        <v>84</v>
      </c>
      <c r="C28" s="25">
        <v>80</v>
      </c>
      <c r="D28" s="26">
        <v>79</v>
      </c>
      <c r="E28" s="25">
        <v>76</v>
      </c>
      <c r="F28" s="25">
        <v>80</v>
      </c>
      <c r="G28" s="24">
        <v>235</v>
      </c>
      <c r="H28" s="24">
        <v>81</v>
      </c>
      <c r="I28" s="24">
        <f t="shared" si="0"/>
        <v>316</v>
      </c>
    </row>
    <row r="29" spans="1:9" x14ac:dyDescent="0.3">
      <c r="A29" s="24" t="s">
        <v>173</v>
      </c>
      <c r="B29" s="25">
        <v>79</v>
      </c>
      <c r="C29" s="25">
        <v>80</v>
      </c>
      <c r="D29" s="26">
        <v>99</v>
      </c>
      <c r="E29" s="25">
        <v>80</v>
      </c>
      <c r="F29" s="25">
        <v>85</v>
      </c>
      <c r="G29" s="24">
        <v>239</v>
      </c>
      <c r="H29" s="24">
        <v>78</v>
      </c>
      <c r="I29" s="24">
        <f t="shared" si="0"/>
        <v>317</v>
      </c>
    </row>
    <row r="30" spans="1:9" x14ac:dyDescent="0.3">
      <c r="A30" s="24" t="s">
        <v>174</v>
      </c>
      <c r="B30" s="25">
        <v>87</v>
      </c>
      <c r="C30" s="25">
        <v>81</v>
      </c>
      <c r="D30" s="26">
        <v>78</v>
      </c>
      <c r="E30" s="25">
        <v>75</v>
      </c>
      <c r="F30" s="25">
        <v>99</v>
      </c>
      <c r="G30" s="24">
        <v>234</v>
      </c>
      <c r="H30" s="24">
        <v>87</v>
      </c>
      <c r="I30" s="24">
        <f t="shared" si="0"/>
        <v>321</v>
      </c>
    </row>
    <row r="31" spans="1:9" x14ac:dyDescent="0.3">
      <c r="A31" s="27" t="s">
        <v>175</v>
      </c>
      <c r="B31" s="25">
        <v>99</v>
      </c>
      <c r="C31" s="25">
        <v>79</v>
      </c>
      <c r="D31" s="26">
        <v>78</v>
      </c>
      <c r="E31" s="25">
        <v>99</v>
      </c>
      <c r="F31" s="25">
        <v>83</v>
      </c>
      <c r="G31" s="24">
        <v>240</v>
      </c>
      <c r="H31" s="24">
        <v>84</v>
      </c>
      <c r="I31" s="24">
        <f t="shared" si="0"/>
        <v>324</v>
      </c>
    </row>
    <row r="32" spans="1:9" x14ac:dyDescent="0.3">
      <c r="A32" s="27" t="s">
        <v>176</v>
      </c>
      <c r="B32" s="25">
        <v>99</v>
      </c>
      <c r="C32" s="25">
        <v>99</v>
      </c>
      <c r="D32" s="26">
        <v>76</v>
      </c>
      <c r="E32" s="25">
        <v>99</v>
      </c>
      <c r="F32" s="25">
        <v>74</v>
      </c>
      <c r="G32" s="24">
        <v>249</v>
      </c>
      <c r="H32" s="24">
        <v>77</v>
      </c>
      <c r="I32" s="24">
        <f t="shared" si="0"/>
        <v>326</v>
      </c>
    </row>
    <row r="33" spans="1:9" x14ac:dyDescent="0.3">
      <c r="A33" s="24" t="s">
        <v>177</v>
      </c>
      <c r="B33" s="25">
        <v>99</v>
      </c>
      <c r="C33" s="25">
        <v>99</v>
      </c>
      <c r="D33" s="26">
        <v>99</v>
      </c>
      <c r="E33" s="25">
        <v>74</v>
      </c>
      <c r="F33" s="25">
        <v>77</v>
      </c>
      <c r="G33" s="24">
        <v>250</v>
      </c>
      <c r="H33" s="24">
        <v>79</v>
      </c>
      <c r="I33" s="24">
        <f t="shared" si="0"/>
        <v>329</v>
      </c>
    </row>
    <row r="34" spans="1:9" x14ac:dyDescent="0.3">
      <c r="A34" s="24" t="s">
        <v>178</v>
      </c>
      <c r="B34" s="25">
        <v>88</v>
      </c>
      <c r="C34" s="25">
        <v>89</v>
      </c>
      <c r="D34" s="26">
        <v>99</v>
      </c>
      <c r="E34" s="25">
        <v>99</v>
      </c>
      <c r="F34" s="25">
        <v>81</v>
      </c>
      <c r="G34" s="24">
        <v>258</v>
      </c>
      <c r="H34" s="24">
        <v>79</v>
      </c>
      <c r="I34" s="24">
        <f t="shared" si="0"/>
        <v>337</v>
      </c>
    </row>
    <row r="35" spans="1:9" x14ac:dyDescent="0.3">
      <c r="A35" s="24" t="s">
        <v>179</v>
      </c>
      <c r="B35" s="25">
        <v>99</v>
      </c>
      <c r="C35" s="25">
        <v>99</v>
      </c>
      <c r="D35" s="26">
        <v>90</v>
      </c>
      <c r="E35" s="25">
        <v>92</v>
      </c>
      <c r="F35" s="25">
        <v>73</v>
      </c>
      <c r="G35" s="24">
        <v>255</v>
      </c>
      <c r="H35" s="24">
        <v>88</v>
      </c>
      <c r="I35" s="24">
        <f t="shared" si="0"/>
        <v>343</v>
      </c>
    </row>
    <row r="36" spans="1:9" x14ac:dyDescent="0.3">
      <c r="A36" s="24" t="s">
        <v>180</v>
      </c>
      <c r="B36" s="25">
        <v>99</v>
      </c>
      <c r="C36" s="25">
        <v>105</v>
      </c>
      <c r="D36" s="26">
        <v>87</v>
      </c>
      <c r="E36" s="25">
        <v>84</v>
      </c>
      <c r="F36" s="25">
        <v>93</v>
      </c>
      <c r="G36" s="24">
        <v>264</v>
      </c>
      <c r="H36" s="24">
        <v>92</v>
      </c>
      <c r="I36" s="24">
        <f t="shared" si="0"/>
        <v>356</v>
      </c>
    </row>
    <row r="37" spans="1:9" x14ac:dyDescent="0.3">
      <c r="A37" s="24" t="s">
        <v>181</v>
      </c>
      <c r="B37" s="25">
        <v>99</v>
      </c>
      <c r="C37" s="25">
        <v>72</v>
      </c>
      <c r="D37" s="26">
        <v>80</v>
      </c>
      <c r="E37" s="25">
        <v>75</v>
      </c>
      <c r="F37" s="25">
        <v>70</v>
      </c>
      <c r="G37" s="24">
        <v>217</v>
      </c>
      <c r="H37" s="24" t="s">
        <v>182</v>
      </c>
      <c r="I37" s="24" t="s">
        <v>183</v>
      </c>
    </row>
    <row r="38" spans="1:9" x14ac:dyDescent="0.3">
      <c r="A38" s="24" t="s">
        <v>184</v>
      </c>
      <c r="B38" s="25">
        <v>74</v>
      </c>
      <c r="C38" s="25">
        <v>71</v>
      </c>
      <c r="D38" s="26">
        <v>74</v>
      </c>
      <c r="E38" s="25">
        <v>99</v>
      </c>
      <c r="F38" s="25">
        <v>68</v>
      </c>
      <c r="G38" s="24">
        <v>213</v>
      </c>
      <c r="H38" s="24" t="s">
        <v>182</v>
      </c>
      <c r="I38" s="24" t="s">
        <v>183</v>
      </c>
    </row>
    <row r="39" spans="1:9" x14ac:dyDescent="0.3">
      <c r="A39" s="24"/>
      <c r="B39" s="25"/>
      <c r="C39" s="25"/>
      <c r="D39" s="26"/>
      <c r="E39" s="25"/>
      <c r="F39" s="25"/>
      <c r="G39" s="24"/>
      <c r="H39" s="24"/>
      <c r="I39" s="24"/>
    </row>
    <row r="40" spans="1:9" x14ac:dyDescent="0.3">
      <c r="A40" s="24" t="s">
        <v>185</v>
      </c>
      <c r="B40" s="25">
        <v>99</v>
      </c>
      <c r="C40" s="25">
        <v>99</v>
      </c>
      <c r="D40" s="26">
        <v>99</v>
      </c>
      <c r="E40" s="25">
        <v>79</v>
      </c>
      <c r="F40" s="25">
        <v>78</v>
      </c>
      <c r="G40" s="24">
        <v>256</v>
      </c>
      <c r="H40" s="24">
        <v>100</v>
      </c>
      <c r="I40" s="24">
        <f t="shared" si="0"/>
        <v>356</v>
      </c>
    </row>
    <row r="41" spans="1:9" x14ac:dyDescent="0.3">
      <c r="A41" s="24" t="s">
        <v>186</v>
      </c>
      <c r="B41" s="25">
        <v>99</v>
      </c>
      <c r="C41" s="25">
        <v>99</v>
      </c>
      <c r="D41" s="26">
        <v>99</v>
      </c>
      <c r="E41" s="25">
        <v>70</v>
      </c>
      <c r="F41" s="25">
        <v>99</v>
      </c>
      <c r="G41" s="24">
        <v>268</v>
      </c>
      <c r="H41" s="24">
        <v>100</v>
      </c>
      <c r="I41" s="24">
        <f t="shared" si="0"/>
        <v>368</v>
      </c>
    </row>
    <row r="42" spans="1:9" x14ac:dyDescent="0.3">
      <c r="A42" s="24" t="s">
        <v>187</v>
      </c>
      <c r="B42" s="25">
        <v>76</v>
      </c>
      <c r="C42" s="25">
        <v>72</v>
      </c>
      <c r="D42" s="26">
        <v>99</v>
      </c>
      <c r="E42" s="25">
        <v>99</v>
      </c>
      <c r="F42" s="25">
        <v>99</v>
      </c>
      <c r="G42" s="24">
        <v>247</v>
      </c>
      <c r="H42" s="24">
        <v>100</v>
      </c>
      <c r="I42" s="24">
        <f t="shared" si="0"/>
        <v>347</v>
      </c>
    </row>
    <row r="43" spans="1:9" x14ac:dyDescent="0.3">
      <c r="A43" s="24" t="s">
        <v>188</v>
      </c>
      <c r="B43" s="25">
        <v>78</v>
      </c>
      <c r="C43" s="25">
        <v>99</v>
      </c>
      <c r="D43" s="26">
        <v>81</v>
      </c>
      <c r="E43" s="25">
        <v>99</v>
      </c>
      <c r="F43" s="25">
        <v>99</v>
      </c>
      <c r="G43" s="24">
        <v>258</v>
      </c>
      <c r="H43" s="24">
        <v>100</v>
      </c>
      <c r="I43" s="24">
        <f t="shared" si="0"/>
        <v>358</v>
      </c>
    </row>
    <row r="44" spans="1:9" x14ac:dyDescent="0.3">
      <c r="A44" s="24" t="s">
        <v>189</v>
      </c>
      <c r="B44" s="25">
        <v>99</v>
      </c>
      <c r="C44" s="25">
        <v>99</v>
      </c>
      <c r="D44" s="26">
        <v>68</v>
      </c>
      <c r="E44" s="25">
        <v>99</v>
      </c>
      <c r="F44" s="25">
        <v>71</v>
      </c>
      <c r="G44" s="24">
        <v>238</v>
      </c>
      <c r="H44" s="24">
        <v>100</v>
      </c>
      <c r="I44" s="24">
        <f t="shared" si="0"/>
        <v>338</v>
      </c>
    </row>
    <row r="45" spans="1:9" x14ac:dyDescent="0.3">
      <c r="A45" s="24" t="s">
        <v>190</v>
      </c>
      <c r="B45" s="25">
        <v>99</v>
      </c>
      <c r="C45" s="25">
        <v>99</v>
      </c>
      <c r="D45" s="26">
        <v>74</v>
      </c>
      <c r="E45" s="25">
        <v>99</v>
      </c>
      <c r="F45" s="25">
        <v>99</v>
      </c>
      <c r="G45" s="24">
        <v>272</v>
      </c>
      <c r="H45" s="24">
        <v>100</v>
      </c>
      <c r="I45" s="24">
        <f t="shared" si="0"/>
        <v>372</v>
      </c>
    </row>
    <row r="46" spans="1:9" x14ac:dyDescent="0.3">
      <c r="A46" s="27" t="s">
        <v>191</v>
      </c>
      <c r="B46" s="25">
        <v>74</v>
      </c>
      <c r="C46" s="25">
        <v>99</v>
      </c>
      <c r="D46" s="26">
        <v>99</v>
      </c>
      <c r="E46" s="25">
        <v>71</v>
      </c>
      <c r="F46" s="25">
        <v>75</v>
      </c>
      <c r="G46" s="24">
        <v>220</v>
      </c>
      <c r="H46" s="24">
        <v>100</v>
      </c>
      <c r="I46" s="24">
        <f t="shared" si="0"/>
        <v>320</v>
      </c>
    </row>
    <row r="47" spans="1:9" x14ac:dyDescent="0.3">
      <c r="A47" s="24" t="s">
        <v>192</v>
      </c>
      <c r="B47" s="25">
        <v>99</v>
      </c>
      <c r="C47" s="25">
        <v>99</v>
      </c>
      <c r="D47" s="26">
        <v>99</v>
      </c>
      <c r="E47" s="25">
        <v>73</v>
      </c>
      <c r="F47" s="25">
        <v>73</v>
      </c>
      <c r="G47" s="24">
        <v>245</v>
      </c>
      <c r="H47" s="24">
        <v>100</v>
      </c>
      <c r="I47" s="24">
        <f t="shared" si="0"/>
        <v>345</v>
      </c>
    </row>
    <row r="48" spans="1:9" x14ac:dyDescent="0.3">
      <c r="A48" s="24" t="s">
        <v>193</v>
      </c>
      <c r="B48" s="25">
        <v>72</v>
      </c>
      <c r="C48" s="25">
        <v>82</v>
      </c>
      <c r="D48" s="26">
        <v>71</v>
      </c>
      <c r="E48" s="25">
        <v>75</v>
      </c>
      <c r="F48" s="25">
        <v>99</v>
      </c>
      <c r="G48" s="24">
        <v>218</v>
      </c>
      <c r="H48" s="24">
        <v>100</v>
      </c>
      <c r="I48" s="24">
        <f t="shared" si="0"/>
        <v>318</v>
      </c>
    </row>
    <row r="49" spans="1:9" x14ac:dyDescent="0.3">
      <c r="A49" s="24" t="s">
        <v>194</v>
      </c>
      <c r="B49" s="25">
        <v>94</v>
      </c>
      <c r="C49" s="25">
        <v>77</v>
      </c>
      <c r="D49" s="26">
        <v>85</v>
      </c>
      <c r="E49" s="25">
        <v>78</v>
      </c>
      <c r="F49" s="25">
        <v>99</v>
      </c>
      <c r="G49" s="24">
        <v>240</v>
      </c>
      <c r="H49" s="24">
        <v>100</v>
      </c>
      <c r="I49" s="24">
        <f t="shared" si="0"/>
        <v>340</v>
      </c>
    </row>
    <row r="50" spans="1:9" x14ac:dyDescent="0.3">
      <c r="A50" s="24" t="s">
        <v>195</v>
      </c>
      <c r="B50" s="25">
        <v>99</v>
      </c>
      <c r="C50" s="25">
        <v>99</v>
      </c>
      <c r="D50" s="26">
        <v>78</v>
      </c>
      <c r="E50" s="25">
        <v>78</v>
      </c>
      <c r="F50" s="25">
        <v>71</v>
      </c>
      <c r="G50" s="24">
        <v>227</v>
      </c>
      <c r="H50" s="24">
        <v>100</v>
      </c>
      <c r="I50" s="24">
        <f t="shared" si="0"/>
        <v>327</v>
      </c>
    </row>
    <row r="51" spans="1:9" x14ac:dyDescent="0.3">
      <c r="A51" s="24" t="s">
        <v>196</v>
      </c>
      <c r="B51" s="25">
        <v>99</v>
      </c>
      <c r="C51" s="25">
        <v>99</v>
      </c>
      <c r="D51" s="26">
        <v>83</v>
      </c>
      <c r="E51" s="25">
        <v>99</v>
      </c>
      <c r="F51" s="25">
        <v>99</v>
      </c>
      <c r="G51" s="24">
        <v>281</v>
      </c>
      <c r="H51" s="24">
        <v>100</v>
      </c>
      <c r="I51" s="24">
        <f t="shared" si="0"/>
        <v>381</v>
      </c>
    </row>
    <row r="52" spans="1:9" x14ac:dyDescent="0.3">
      <c r="A52" s="24" t="s">
        <v>197</v>
      </c>
      <c r="B52" s="25">
        <v>75</v>
      </c>
      <c r="C52" s="25">
        <v>99</v>
      </c>
      <c r="D52" s="26">
        <v>99</v>
      </c>
      <c r="E52" s="25">
        <v>71</v>
      </c>
      <c r="F52" s="25">
        <v>99</v>
      </c>
      <c r="G52" s="24">
        <v>245</v>
      </c>
      <c r="H52" s="24">
        <v>100</v>
      </c>
      <c r="I52" s="24">
        <f t="shared" si="0"/>
        <v>345</v>
      </c>
    </row>
    <row r="53" spans="1:9" x14ac:dyDescent="0.3">
      <c r="A53" s="24" t="s">
        <v>198</v>
      </c>
      <c r="B53" s="25">
        <v>99</v>
      </c>
      <c r="C53" s="25">
        <v>89</v>
      </c>
      <c r="D53" s="26">
        <v>99</v>
      </c>
      <c r="E53" s="25">
        <v>99</v>
      </c>
      <c r="F53" s="25">
        <v>99</v>
      </c>
      <c r="G53" s="24">
        <v>287</v>
      </c>
      <c r="H53" s="24">
        <v>100</v>
      </c>
      <c r="I53" s="24">
        <f t="shared" si="0"/>
        <v>387</v>
      </c>
    </row>
    <row r="54" spans="1:9" x14ac:dyDescent="0.3">
      <c r="A54" s="24" t="s">
        <v>199</v>
      </c>
      <c r="B54" s="25">
        <v>76</v>
      </c>
      <c r="C54" s="25">
        <v>83</v>
      </c>
      <c r="D54" s="26">
        <v>76</v>
      </c>
      <c r="E54" s="25">
        <v>99</v>
      </c>
      <c r="F54" s="25">
        <v>65</v>
      </c>
      <c r="G54" s="24">
        <v>217</v>
      </c>
      <c r="H54" s="24">
        <v>100</v>
      </c>
      <c r="I54" s="24">
        <f t="shared" si="0"/>
        <v>317</v>
      </c>
    </row>
    <row r="55" spans="1:9" x14ac:dyDescent="0.3">
      <c r="A55" s="27" t="s">
        <v>200</v>
      </c>
      <c r="B55" s="25">
        <v>99</v>
      </c>
      <c r="C55" s="25">
        <v>75</v>
      </c>
      <c r="D55" s="26">
        <v>99</v>
      </c>
      <c r="E55" s="25">
        <v>75</v>
      </c>
      <c r="F55" s="25">
        <v>99</v>
      </c>
      <c r="G55" s="24">
        <v>249</v>
      </c>
      <c r="H55" s="24">
        <v>100</v>
      </c>
      <c r="I55" s="24">
        <f t="shared" si="0"/>
        <v>349</v>
      </c>
    </row>
    <row r="56" spans="1:9" x14ac:dyDescent="0.3">
      <c r="A56" s="27" t="s">
        <v>201</v>
      </c>
      <c r="B56" s="25">
        <v>99</v>
      </c>
      <c r="C56" s="25">
        <v>99</v>
      </c>
      <c r="D56" s="26">
        <v>81</v>
      </c>
      <c r="E56" s="25">
        <v>76</v>
      </c>
      <c r="F56" s="25">
        <v>73</v>
      </c>
      <c r="G56" s="24">
        <v>230</v>
      </c>
      <c r="H56" s="24">
        <v>100</v>
      </c>
      <c r="I56" s="24">
        <f t="shared" si="0"/>
        <v>330</v>
      </c>
    </row>
    <row r="57" spans="1:9" x14ac:dyDescent="0.3">
      <c r="A57" s="27" t="s">
        <v>202</v>
      </c>
      <c r="B57" s="25">
        <v>99</v>
      </c>
      <c r="C57" s="25">
        <v>99</v>
      </c>
      <c r="D57" s="26">
        <v>76</v>
      </c>
      <c r="E57" s="25">
        <v>67</v>
      </c>
      <c r="F57" s="25">
        <v>73</v>
      </c>
      <c r="G57" s="24">
        <v>216</v>
      </c>
      <c r="H57" s="24">
        <v>100</v>
      </c>
      <c r="I57" s="24">
        <f t="shared" si="0"/>
        <v>316</v>
      </c>
    </row>
    <row r="58" spans="1:9" x14ac:dyDescent="0.3">
      <c r="A58" s="24" t="s">
        <v>203</v>
      </c>
      <c r="B58" s="25">
        <v>79</v>
      </c>
      <c r="C58" s="25">
        <v>73</v>
      </c>
      <c r="D58" s="26">
        <v>79</v>
      </c>
      <c r="E58" s="25">
        <v>99</v>
      </c>
      <c r="F58" s="25">
        <v>77</v>
      </c>
      <c r="G58" s="24">
        <v>229</v>
      </c>
      <c r="H58" s="24">
        <v>100</v>
      </c>
      <c r="I58" s="24">
        <f t="shared" si="0"/>
        <v>329</v>
      </c>
    </row>
    <row r="59" spans="1:9" x14ac:dyDescent="0.3">
      <c r="A59" s="24" t="s">
        <v>204</v>
      </c>
      <c r="B59" s="25">
        <v>83</v>
      </c>
      <c r="C59" s="25">
        <v>99</v>
      </c>
      <c r="D59" s="26">
        <v>99</v>
      </c>
      <c r="E59" s="25">
        <v>99</v>
      </c>
      <c r="F59" s="25">
        <v>99</v>
      </c>
      <c r="G59" s="24">
        <v>281</v>
      </c>
      <c r="H59" s="24">
        <v>100</v>
      </c>
      <c r="I59" s="24">
        <f t="shared" si="0"/>
        <v>381</v>
      </c>
    </row>
    <row r="60" spans="1:9" x14ac:dyDescent="0.3">
      <c r="A60" s="24" t="s">
        <v>205</v>
      </c>
      <c r="B60" s="25">
        <v>89</v>
      </c>
      <c r="C60" s="25">
        <v>86</v>
      </c>
      <c r="D60" s="26">
        <v>99</v>
      </c>
      <c r="E60" s="25">
        <v>84</v>
      </c>
      <c r="F60" s="25">
        <v>99</v>
      </c>
      <c r="G60" s="24">
        <v>259</v>
      </c>
      <c r="H60" s="24">
        <v>100</v>
      </c>
      <c r="I60" s="24">
        <f t="shared" si="0"/>
        <v>359</v>
      </c>
    </row>
    <row r="61" spans="1:9" x14ac:dyDescent="0.3">
      <c r="A61" s="24" t="s">
        <v>206</v>
      </c>
      <c r="B61" s="25">
        <v>99</v>
      </c>
      <c r="C61" s="25">
        <v>99</v>
      </c>
      <c r="D61" s="26">
        <v>72</v>
      </c>
      <c r="E61" s="25">
        <v>76</v>
      </c>
      <c r="F61" s="25">
        <v>99</v>
      </c>
      <c r="G61" s="24">
        <v>247</v>
      </c>
      <c r="H61" s="24">
        <v>100</v>
      </c>
      <c r="I61" s="24">
        <f t="shared" si="0"/>
        <v>347</v>
      </c>
    </row>
    <row r="62" spans="1:9" x14ac:dyDescent="0.3">
      <c r="A62" s="24" t="s">
        <v>207</v>
      </c>
      <c r="B62" s="25">
        <v>78</v>
      </c>
      <c r="C62" s="25">
        <v>75</v>
      </c>
      <c r="D62" s="26">
        <v>99</v>
      </c>
      <c r="E62" s="25">
        <v>99</v>
      </c>
      <c r="F62" s="25">
        <v>99</v>
      </c>
      <c r="G62" s="24">
        <v>252</v>
      </c>
      <c r="H62" s="24">
        <v>100</v>
      </c>
      <c r="I62" s="24">
        <f t="shared" si="0"/>
        <v>352</v>
      </c>
    </row>
    <row r="63" spans="1:9" x14ac:dyDescent="0.3">
      <c r="A63" s="24" t="s">
        <v>208</v>
      </c>
      <c r="B63" s="25">
        <v>99</v>
      </c>
      <c r="C63" s="25">
        <v>99</v>
      </c>
      <c r="D63" s="26">
        <v>99</v>
      </c>
      <c r="E63" s="25">
        <v>70</v>
      </c>
      <c r="F63" s="25">
        <v>99</v>
      </c>
      <c r="G63" s="24">
        <v>268</v>
      </c>
      <c r="H63" s="24">
        <v>100</v>
      </c>
      <c r="I63" s="24">
        <f t="shared" si="0"/>
        <v>368</v>
      </c>
    </row>
    <row r="64" spans="1:9" x14ac:dyDescent="0.3">
      <c r="A64" s="24" t="s">
        <v>209</v>
      </c>
      <c r="B64" s="25">
        <v>74</v>
      </c>
      <c r="C64" s="25">
        <v>99</v>
      </c>
      <c r="D64" s="26">
        <v>99</v>
      </c>
      <c r="E64" s="25">
        <v>99</v>
      </c>
      <c r="F64" s="25">
        <v>99</v>
      </c>
      <c r="G64" s="24">
        <v>272</v>
      </c>
      <c r="H64" s="24">
        <v>100</v>
      </c>
      <c r="I64" s="24">
        <f t="shared" si="0"/>
        <v>372</v>
      </c>
    </row>
    <row r="65" spans="1:9" x14ac:dyDescent="0.3">
      <c r="A65" s="24" t="s">
        <v>210</v>
      </c>
      <c r="B65" s="25">
        <v>89</v>
      </c>
      <c r="C65" s="25">
        <v>99</v>
      </c>
      <c r="D65" s="26">
        <v>76</v>
      </c>
      <c r="E65" s="25">
        <v>75</v>
      </c>
      <c r="F65" s="25">
        <v>80</v>
      </c>
      <c r="G65" s="24">
        <v>231</v>
      </c>
      <c r="H65" s="24">
        <v>100</v>
      </c>
      <c r="I65" s="24">
        <f t="shared" si="0"/>
        <v>331</v>
      </c>
    </row>
    <row r="66" spans="1:9" x14ac:dyDescent="0.3">
      <c r="A66" s="24" t="s">
        <v>211</v>
      </c>
      <c r="B66" s="25">
        <v>99</v>
      </c>
      <c r="C66" s="25">
        <v>99</v>
      </c>
      <c r="D66" s="26">
        <v>74</v>
      </c>
      <c r="E66" s="25">
        <v>99</v>
      </c>
      <c r="F66" s="25">
        <v>99</v>
      </c>
      <c r="G66" s="24">
        <v>272</v>
      </c>
      <c r="H66" s="24">
        <v>100</v>
      </c>
      <c r="I66" s="24">
        <f t="shared" si="0"/>
        <v>372</v>
      </c>
    </row>
    <row r="67" spans="1:9" x14ac:dyDescent="0.3">
      <c r="A67" s="24" t="s">
        <v>212</v>
      </c>
      <c r="B67" s="25">
        <v>79</v>
      </c>
      <c r="C67" s="25">
        <v>99</v>
      </c>
      <c r="D67" s="26">
        <v>69</v>
      </c>
      <c r="E67" s="25">
        <v>72</v>
      </c>
      <c r="F67" s="25">
        <v>75</v>
      </c>
      <c r="G67" s="24">
        <v>216</v>
      </c>
      <c r="H67" s="24">
        <v>100</v>
      </c>
      <c r="I67" s="24">
        <f t="shared" si="0"/>
        <v>316</v>
      </c>
    </row>
    <row r="68" spans="1:9" x14ac:dyDescent="0.3">
      <c r="A68" s="24" t="s">
        <v>213</v>
      </c>
      <c r="B68" s="25">
        <v>76</v>
      </c>
      <c r="C68" s="25">
        <v>84</v>
      </c>
      <c r="D68" s="26">
        <v>75</v>
      </c>
      <c r="E68" s="25">
        <v>80</v>
      </c>
      <c r="F68" s="25">
        <v>99</v>
      </c>
      <c r="G68" s="24">
        <v>231</v>
      </c>
      <c r="H68" s="24">
        <v>100</v>
      </c>
      <c r="I68" s="24">
        <f t="shared" si="0"/>
        <v>331</v>
      </c>
    </row>
    <row r="69" spans="1:9" x14ac:dyDescent="0.3">
      <c r="A69" s="24" t="s">
        <v>214</v>
      </c>
      <c r="B69" s="25">
        <v>80</v>
      </c>
      <c r="C69" s="25">
        <v>79</v>
      </c>
      <c r="D69" s="26">
        <v>99</v>
      </c>
      <c r="E69" s="25">
        <v>99</v>
      </c>
      <c r="F69" s="25">
        <v>70</v>
      </c>
      <c r="G69" s="24">
        <v>229</v>
      </c>
      <c r="H69" s="24">
        <v>100</v>
      </c>
      <c r="I69" s="24">
        <f t="shared" si="0"/>
        <v>329</v>
      </c>
    </row>
    <row r="70" spans="1:9" x14ac:dyDescent="0.3">
      <c r="A70" s="24" t="s">
        <v>215</v>
      </c>
      <c r="B70" s="25">
        <v>74</v>
      </c>
      <c r="C70" s="25">
        <v>70</v>
      </c>
      <c r="D70" s="26">
        <v>99</v>
      </c>
      <c r="E70" s="25">
        <v>99</v>
      </c>
      <c r="F70" s="25">
        <v>99</v>
      </c>
      <c r="G70" s="24">
        <v>243</v>
      </c>
      <c r="H70" s="24">
        <v>100</v>
      </c>
      <c r="I70" s="24">
        <f t="shared" si="0"/>
        <v>343</v>
      </c>
    </row>
    <row r="71" spans="1:9" x14ac:dyDescent="0.3">
      <c r="A71" s="24" t="s">
        <v>216</v>
      </c>
      <c r="B71" s="25">
        <v>73</v>
      </c>
      <c r="C71" s="25">
        <v>99</v>
      </c>
      <c r="D71" s="26">
        <v>99</v>
      </c>
      <c r="E71" s="25">
        <v>70</v>
      </c>
      <c r="F71" s="25">
        <v>72</v>
      </c>
      <c r="G71" s="24">
        <v>215</v>
      </c>
      <c r="H71" s="24">
        <v>100</v>
      </c>
      <c r="I71" s="24">
        <f t="shared" si="0"/>
        <v>315</v>
      </c>
    </row>
    <row r="72" spans="1:9" x14ac:dyDescent="0.3">
      <c r="A72" s="27" t="s">
        <v>217</v>
      </c>
      <c r="B72" s="25">
        <v>99</v>
      </c>
      <c r="C72" s="25">
        <v>71</v>
      </c>
      <c r="D72" s="26">
        <v>81</v>
      </c>
      <c r="E72" s="25">
        <v>81</v>
      </c>
      <c r="F72" s="25">
        <v>68</v>
      </c>
      <c r="G72" s="24">
        <v>220</v>
      </c>
      <c r="H72" s="24">
        <v>100</v>
      </c>
      <c r="I72" s="24">
        <f t="shared" si="0"/>
        <v>320</v>
      </c>
    </row>
    <row r="73" spans="1:9" x14ac:dyDescent="0.3">
      <c r="A73" s="24" t="s">
        <v>218</v>
      </c>
      <c r="B73" s="25">
        <v>99</v>
      </c>
      <c r="C73" s="25">
        <v>99</v>
      </c>
      <c r="D73" s="26">
        <v>99</v>
      </c>
      <c r="E73" s="25">
        <v>99</v>
      </c>
      <c r="F73" s="25">
        <v>99</v>
      </c>
      <c r="G73" s="24">
        <v>297</v>
      </c>
      <c r="H73" s="24">
        <v>100</v>
      </c>
      <c r="I73" s="24">
        <f>SUM(G73:H73)</f>
        <v>397</v>
      </c>
    </row>
    <row r="74" spans="1:9" x14ac:dyDescent="0.3">
      <c r="D74" s="28"/>
      <c r="F74" s="16"/>
    </row>
    <row r="75" spans="1:9" x14ac:dyDescent="0.3">
      <c r="A75" s="24" t="s">
        <v>219</v>
      </c>
      <c r="B75" s="25">
        <v>99</v>
      </c>
      <c r="C75" s="25">
        <v>99</v>
      </c>
      <c r="D75" s="26">
        <v>99</v>
      </c>
      <c r="E75" s="25">
        <v>99</v>
      </c>
      <c r="F75" s="25">
        <v>99</v>
      </c>
      <c r="G75" s="24">
        <v>297</v>
      </c>
      <c r="H75" s="24"/>
      <c r="I75" s="24">
        <f>SUM(G75:H75)</f>
        <v>297</v>
      </c>
    </row>
    <row r="76" spans="1:9" x14ac:dyDescent="0.3">
      <c r="A76" s="27" t="s">
        <v>220</v>
      </c>
      <c r="B76" s="25">
        <v>99</v>
      </c>
      <c r="C76" s="25">
        <v>99</v>
      </c>
      <c r="D76" s="26">
        <v>67</v>
      </c>
      <c r="E76" s="25">
        <v>99</v>
      </c>
      <c r="F76" s="25">
        <v>99</v>
      </c>
      <c r="G76" s="24">
        <v>265</v>
      </c>
      <c r="H76" s="24"/>
      <c r="I76" s="24">
        <f>SUM(G76:H76)</f>
        <v>265</v>
      </c>
    </row>
    <row r="77" spans="1:9" x14ac:dyDescent="0.3">
      <c r="A77" s="27" t="s">
        <v>221</v>
      </c>
      <c r="B77" s="25">
        <v>83</v>
      </c>
      <c r="C77" s="25">
        <v>76</v>
      </c>
      <c r="D77" s="26">
        <v>99</v>
      </c>
      <c r="E77" s="25">
        <v>74</v>
      </c>
      <c r="F77" s="25">
        <v>99</v>
      </c>
      <c r="G77" s="24">
        <v>233</v>
      </c>
      <c r="H77" s="24"/>
      <c r="I77" s="24">
        <f>SUM(G77:H77)</f>
        <v>233</v>
      </c>
    </row>
    <row r="78" spans="1:9" x14ac:dyDescent="0.3">
      <c r="A78" s="24" t="s">
        <v>222</v>
      </c>
      <c r="B78" s="25">
        <v>79</v>
      </c>
      <c r="C78" s="25">
        <v>99</v>
      </c>
      <c r="D78" s="26">
        <v>99</v>
      </c>
      <c r="E78" s="25">
        <v>99</v>
      </c>
      <c r="F78" s="25">
        <v>75</v>
      </c>
      <c r="G78" s="24">
        <v>253</v>
      </c>
      <c r="H78" s="24"/>
      <c r="I78" s="24">
        <f>SUM(G78:H78)</f>
        <v>253</v>
      </c>
    </row>
    <row r="79" spans="1:9" x14ac:dyDescent="0.3">
      <c r="A79" s="24" t="s">
        <v>223</v>
      </c>
      <c r="B79" s="25">
        <v>86</v>
      </c>
      <c r="C79" s="25">
        <v>99</v>
      </c>
      <c r="D79" s="26">
        <v>72</v>
      </c>
      <c r="E79" s="25">
        <v>74</v>
      </c>
      <c r="F79" s="25">
        <v>72</v>
      </c>
      <c r="G79" s="24">
        <v>218</v>
      </c>
      <c r="H79" s="24"/>
      <c r="I79" s="24">
        <f>SUM(G79:H79)</f>
        <v>218</v>
      </c>
    </row>
    <row r="80" spans="1:9" x14ac:dyDescent="0.3">
      <c r="D80" s="28"/>
      <c r="F80" s="16"/>
    </row>
    <row r="81" spans="1:9" x14ac:dyDescent="0.3">
      <c r="A81" s="24" t="s">
        <v>224</v>
      </c>
      <c r="B81" s="25">
        <v>76</v>
      </c>
      <c r="C81" s="25">
        <v>78</v>
      </c>
      <c r="D81" s="26">
        <v>99</v>
      </c>
      <c r="E81" s="25">
        <v>69</v>
      </c>
      <c r="F81" s="25">
        <v>99</v>
      </c>
      <c r="G81" s="24">
        <v>223</v>
      </c>
      <c r="H81" s="24"/>
      <c r="I81" s="24">
        <f t="shared" ref="I81:I91" si="1">SUM(G81:H81)</f>
        <v>223</v>
      </c>
    </row>
    <row r="82" spans="1:9" x14ac:dyDescent="0.3">
      <c r="A82" s="24" t="s">
        <v>225</v>
      </c>
      <c r="B82" s="25">
        <v>85</v>
      </c>
      <c r="C82" s="25">
        <v>99</v>
      </c>
      <c r="D82" s="26">
        <v>81</v>
      </c>
      <c r="E82" s="25">
        <v>99</v>
      </c>
      <c r="F82" s="25">
        <v>99</v>
      </c>
      <c r="G82" s="24">
        <v>265</v>
      </c>
      <c r="H82" s="24"/>
      <c r="I82" s="24">
        <f t="shared" si="1"/>
        <v>265</v>
      </c>
    </row>
    <row r="83" spans="1:9" x14ac:dyDescent="0.3">
      <c r="A83" s="24" t="s">
        <v>226</v>
      </c>
      <c r="B83" s="25">
        <v>74</v>
      </c>
      <c r="C83" s="25">
        <v>74</v>
      </c>
      <c r="D83" s="26">
        <v>65</v>
      </c>
      <c r="E83" s="25">
        <v>99</v>
      </c>
      <c r="F83" s="25">
        <v>99</v>
      </c>
      <c r="G83" s="24">
        <v>213</v>
      </c>
      <c r="H83" s="24"/>
      <c r="I83" s="24">
        <f t="shared" si="1"/>
        <v>213</v>
      </c>
    </row>
    <row r="84" spans="1:9" x14ac:dyDescent="0.3">
      <c r="A84" s="24" t="s">
        <v>227</v>
      </c>
      <c r="B84" s="25">
        <v>75</v>
      </c>
      <c r="C84" s="25">
        <v>99</v>
      </c>
      <c r="D84" s="26">
        <v>99</v>
      </c>
      <c r="E84" s="25">
        <v>99</v>
      </c>
      <c r="F84" s="25">
        <v>77</v>
      </c>
      <c r="G84" s="24">
        <v>251</v>
      </c>
      <c r="H84" s="24"/>
      <c r="I84" s="24">
        <f t="shared" si="1"/>
        <v>251</v>
      </c>
    </row>
    <row r="85" spans="1:9" x14ac:dyDescent="0.3">
      <c r="A85" s="24" t="s">
        <v>228</v>
      </c>
      <c r="B85" s="25">
        <v>85</v>
      </c>
      <c r="C85" s="25">
        <v>99</v>
      </c>
      <c r="D85" s="26">
        <v>99</v>
      </c>
      <c r="E85" s="25">
        <v>99</v>
      </c>
      <c r="F85" s="25">
        <v>68</v>
      </c>
      <c r="G85" s="24">
        <v>252</v>
      </c>
      <c r="H85" s="24"/>
      <c r="I85" s="24">
        <f t="shared" si="1"/>
        <v>252</v>
      </c>
    </row>
    <row r="86" spans="1:9" x14ac:dyDescent="0.3">
      <c r="A86" s="27" t="s">
        <v>229</v>
      </c>
      <c r="B86" s="25">
        <v>99</v>
      </c>
      <c r="C86" s="25">
        <v>75</v>
      </c>
      <c r="D86" s="26">
        <v>99</v>
      </c>
      <c r="E86" s="25">
        <v>73</v>
      </c>
      <c r="F86" s="25">
        <v>99</v>
      </c>
      <c r="G86" s="24">
        <v>247</v>
      </c>
      <c r="H86" s="24"/>
      <c r="I86" s="24">
        <f t="shared" si="1"/>
        <v>247</v>
      </c>
    </row>
    <row r="87" spans="1:9" x14ac:dyDescent="0.3">
      <c r="A87" s="24" t="s">
        <v>230</v>
      </c>
      <c r="B87" s="25">
        <v>99</v>
      </c>
      <c r="C87" s="25">
        <v>78</v>
      </c>
      <c r="D87" s="26">
        <v>99</v>
      </c>
      <c r="E87" s="25">
        <v>99</v>
      </c>
      <c r="F87" s="25">
        <v>99</v>
      </c>
      <c r="G87" s="24">
        <v>276</v>
      </c>
      <c r="H87" s="24"/>
      <c r="I87" s="24">
        <f t="shared" si="1"/>
        <v>276</v>
      </c>
    </row>
    <row r="88" spans="1:9" x14ac:dyDescent="0.3">
      <c r="A88" s="24" t="s">
        <v>231</v>
      </c>
      <c r="B88" s="25">
        <v>72</v>
      </c>
      <c r="C88" s="25">
        <v>99</v>
      </c>
      <c r="D88" s="26">
        <v>99</v>
      </c>
      <c r="E88" s="25">
        <v>99</v>
      </c>
      <c r="F88" s="25">
        <v>78</v>
      </c>
      <c r="G88" s="24">
        <v>249</v>
      </c>
      <c r="H88" s="24"/>
      <c r="I88" s="24">
        <f t="shared" si="1"/>
        <v>249</v>
      </c>
    </row>
    <row r="89" spans="1:9" x14ac:dyDescent="0.3">
      <c r="A89" s="24" t="s">
        <v>232</v>
      </c>
      <c r="B89" s="25">
        <v>71</v>
      </c>
      <c r="C89" s="25">
        <v>99</v>
      </c>
      <c r="D89" s="26">
        <v>79</v>
      </c>
      <c r="E89" s="25">
        <v>99</v>
      </c>
      <c r="F89" s="25">
        <v>99</v>
      </c>
      <c r="G89" s="24">
        <v>249</v>
      </c>
      <c r="H89" s="24"/>
      <c r="I89" s="24">
        <f t="shared" si="1"/>
        <v>249</v>
      </c>
    </row>
    <row r="90" spans="1:9" x14ac:dyDescent="0.3">
      <c r="A90" s="24" t="s">
        <v>233</v>
      </c>
      <c r="B90" s="25">
        <v>80</v>
      </c>
      <c r="C90" s="25">
        <v>99</v>
      </c>
      <c r="D90" s="26">
        <v>99</v>
      </c>
      <c r="E90" s="25">
        <v>99</v>
      </c>
      <c r="F90" s="25">
        <v>99</v>
      </c>
      <c r="G90" s="24">
        <v>278</v>
      </c>
      <c r="H90" s="24"/>
      <c r="I90" s="24">
        <f t="shared" si="1"/>
        <v>278</v>
      </c>
    </row>
    <row r="91" spans="1:9" x14ac:dyDescent="0.3">
      <c r="A91" s="24" t="s">
        <v>234</v>
      </c>
      <c r="B91" s="25">
        <v>81</v>
      </c>
      <c r="C91" s="25">
        <v>99</v>
      </c>
      <c r="D91" s="26">
        <v>72</v>
      </c>
      <c r="E91" s="25">
        <v>99</v>
      </c>
      <c r="F91" s="25">
        <v>74</v>
      </c>
      <c r="G91" s="24">
        <v>227</v>
      </c>
      <c r="H91" s="24"/>
      <c r="I91" s="24">
        <f t="shared" si="1"/>
        <v>227</v>
      </c>
    </row>
    <row r="92" spans="1:9" x14ac:dyDescent="0.3">
      <c r="D92" s="28"/>
      <c r="F92" s="16"/>
    </row>
    <row r="93" spans="1:9" x14ac:dyDescent="0.3">
      <c r="A93" s="24" t="s">
        <v>235</v>
      </c>
      <c r="B93" s="25">
        <v>84</v>
      </c>
      <c r="C93" s="25">
        <v>99</v>
      </c>
      <c r="D93" s="26">
        <v>99</v>
      </c>
      <c r="E93" s="25">
        <v>99</v>
      </c>
      <c r="F93" s="25">
        <v>99</v>
      </c>
      <c r="G93" s="24">
        <v>282</v>
      </c>
      <c r="H93" s="24"/>
      <c r="I93" s="24">
        <f t="shared" ref="I93:I99" si="2">SUM(G93:H93)</f>
        <v>282</v>
      </c>
    </row>
    <row r="94" spans="1:9" x14ac:dyDescent="0.3">
      <c r="A94" s="24" t="s">
        <v>236</v>
      </c>
      <c r="B94" s="25">
        <v>99</v>
      </c>
      <c r="C94" s="25">
        <v>99</v>
      </c>
      <c r="D94" s="26">
        <v>72</v>
      </c>
      <c r="E94" s="25">
        <v>77</v>
      </c>
      <c r="F94" s="25">
        <v>79</v>
      </c>
      <c r="G94" s="24">
        <v>228</v>
      </c>
      <c r="H94" s="24"/>
      <c r="I94" s="24">
        <f t="shared" si="2"/>
        <v>228</v>
      </c>
    </row>
    <row r="95" spans="1:9" x14ac:dyDescent="0.3">
      <c r="A95" s="24" t="s">
        <v>237</v>
      </c>
      <c r="B95" s="25">
        <v>84</v>
      </c>
      <c r="C95" s="25">
        <v>99</v>
      </c>
      <c r="D95" s="26">
        <v>78</v>
      </c>
      <c r="E95" s="25">
        <v>99</v>
      </c>
      <c r="F95" s="25">
        <v>99</v>
      </c>
      <c r="G95" s="24">
        <v>261</v>
      </c>
      <c r="H95" s="24"/>
      <c r="I95" s="24">
        <f t="shared" si="2"/>
        <v>261</v>
      </c>
    </row>
    <row r="96" spans="1:9" x14ac:dyDescent="0.3">
      <c r="A96" s="24" t="s">
        <v>238</v>
      </c>
      <c r="B96" s="25">
        <v>99</v>
      </c>
      <c r="C96" s="25">
        <v>99</v>
      </c>
      <c r="D96" s="26">
        <v>76</v>
      </c>
      <c r="E96" s="25">
        <v>99</v>
      </c>
      <c r="F96" s="25">
        <v>99</v>
      </c>
      <c r="G96" s="24">
        <v>274</v>
      </c>
      <c r="H96" s="24"/>
      <c r="I96" s="24">
        <f t="shared" si="2"/>
        <v>274</v>
      </c>
    </row>
    <row r="97" spans="1:9" x14ac:dyDescent="0.3">
      <c r="A97" s="24" t="s">
        <v>239</v>
      </c>
      <c r="B97" s="25">
        <v>83</v>
      </c>
      <c r="C97" s="25">
        <v>99</v>
      </c>
      <c r="D97" s="26">
        <v>81</v>
      </c>
      <c r="E97" s="25">
        <v>77</v>
      </c>
      <c r="F97" s="25">
        <v>79</v>
      </c>
      <c r="G97" s="24">
        <v>237</v>
      </c>
      <c r="H97" s="24"/>
      <c r="I97" s="24">
        <f t="shared" si="2"/>
        <v>237</v>
      </c>
    </row>
    <row r="98" spans="1:9" x14ac:dyDescent="0.3">
      <c r="A98" s="24" t="s">
        <v>240</v>
      </c>
      <c r="B98" s="25">
        <v>99</v>
      </c>
      <c r="C98" s="25">
        <v>99</v>
      </c>
      <c r="D98" s="26">
        <v>99</v>
      </c>
      <c r="E98" s="25">
        <v>99</v>
      </c>
      <c r="F98" s="25">
        <v>99</v>
      </c>
      <c r="G98" s="24">
        <v>297</v>
      </c>
      <c r="H98" s="24"/>
      <c r="I98" s="24">
        <f t="shared" si="2"/>
        <v>297</v>
      </c>
    </row>
    <row r="99" spans="1:9" x14ac:dyDescent="0.3">
      <c r="A99" s="24" t="s">
        <v>241</v>
      </c>
      <c r="B99" s="25">
        <v>77</v>
      </c>
      <c r="C99" s="25">
        <v>72</v>
      </c>
      <c r="D99" s="26">
        <v>99</v>
      </c>
      <c r="E99" s="25">
        <v>99</v>
      </c>
      <c r="F99" s="25">
        <v>99</v>
      </c>
      <c r="G99" s="24">
        <v>248</v>
      </c>
      <c r="H99" s="24"/>
      <c r="I99" s="24">
        <f t="shared" si="2"/>
        <v>248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93"/>
  <sheetViews>
    <sheetView workbookViewId="0">
      <selection activeCell="X40" sqref="X40"/>
    </sheetView>
  </sheetViews>
  <sheetFormatPr defaultRowHeight="14.4" x14ac:dyDescent="0.3"/>
  <cols>
    <col min="1" max="1" width="17.33203125" customWidth="1"/>
    <col min="2" max="19" width="3.88671875" customWidth="1"/>
    <col min="20" max="20" width="9.5546875" customWidth="1"/>
    <col min="257" max="257" width="17.33203125" customWidth="1"/>
    <col min="258" max="275" width="3.88671875" customWidth="1"/>
    <col min="276" max="276" width="9.5546875" customWidth="1"/>
    <col min="513" max="513" width="17.33203125" customWidth="1"/>
    <col min="514" max="531" width="3.88671875" customWidth="1"/>
    <col min="532" max="532" width="9.5546875" customWidth="1"/>
    <col min="769" max="769" width="17.33203125" customWidth="1"/>
    <col min="770" max="787" width="3.88671875" customWidth="1"/>
    <col min="788" max="788" width="9.5546875" customWidth="1"/>
    <col min="1025" max="1025" width="17.33203125" customWidth="1"/>
    <col min="1026" max="1043" width="3.88671875" customWidth="1"/>
    <col min="1044" max="1044" width="9.5546875" customWidth="1"/>
    <col min="1281" max="1281" width="17.33203125" customWidth="1"/>
    <col min="1282" max="1299" width="3.88671875" customWidth="1"/>
    <col min="1300" max="1300" width="9.5546875" customWidth="1"/>
    <col min="1537" max="1537" width="17.33203125" customWidth="1"/>
    <col min="1538" max="1555" width="3.88671875" customWidth="1"/>
    <col min="1556" max="1556" width="9.5546875" customWidth="1"/>
    <col min="1793" max="1793" width="17.33203125" customWidth="1"/>
    <col min="1794" max="1811" width="3.88671875" customWidth="1"/>
    <col min="1812" max="1812" width="9.5546875" customWidth="1"/>
    <col min="2049" max="2049" width="17.33203125" customWidth="1"/>
    <col min="2050" max="2067" width="3.88671875" customWidth="1"/>
    <col min="2068" max="2068" width="9.5546875" customWidth="1"/>
    <col min="2305" max="2305" width="17.33203125" customWidth="1"/>
    <col min="2306" max="2323" width="3.88671875" customWidth="1"/>
    <col min="2324" max="2324" width="9.5546875" customWidth="1"/>
    <col min="2561" max="2561" width="17.33203125" customWidth="1"/>
    <col min="2562" max="2579" width="3.88671875" customWidth="1"/>
    <col min="2580" max="2580" width="9.5546875" customWidth="1"/>
    <col min="2817" max="2817" width="17.33203125" customWidth="1"/>
    <col min="2818" max="2835" width="3.88671875" customWidth="1"/>
    <col min="2836" max="2836" width="9.5546875" customWidth="1"/>
    <col min="3073" max="3073" width="17.33203125" customWidth="1"/>
    <col min="3074" max="3091" width="3.88671875" customWidth="1"/>
    <col min="3092" max="3092" width="9.5546875" customWidth="1"/>
    <col min="3329" max="3329" width="17.33203125" customWidth="1"/>
    <col min="3330" max="3347" width="3.88671875" customWidth="1"/>
    <col min="3348" max="3348" width="9.5546875" customWidth="1"/>
    <col min="3585" max="3585" width="17.33203125" customWidth="1"/>
    <col min="3586" max="3603" width="3.88671875" customWidth="1"/>
    <col min="3604" max="3604" width="9.5546875" customWidth="1"/>
    <col min="3841" max="3841" width="17.33203125" customWidth="1"/>
    <col min="3842" max="3859" width="3.88671875" customWidth="1"/>
    <col min="3860" max="3860" width="9.5546875" customWidth="1"/>
    <col min="4097" max="4097" width="17.33203125" customWidth="1"/>
    <col min="4098" max="4115" width="3.88671875" customWidth="1"/>
    <col min="4116" max="4116" width="9.5546875" customWidth="1"/>
    <col min="4353" max="4353" width="17.33203125" customWidth="1"/>
    <col min="4354" max="4371" width="3.88671875" customWidth="1"/>
    <col min="4372" max="4372" width="9.5546875" customWidth="1"/>
    <col min="4609" max="4609" width="17.33203125" customWidth="1"/>
    <col min="4610" max="4627" width="3.88671875" customWidth="1"/>
    <col min="4628" max="4628" width="9.5546875" customWidth="1"/>
    <col min="4865" max="4865" width="17.33203125" customWidth="1"/>
    <col min="4866" max="4883" width="3.88671875" customWidth="1"/>
    <col min="4884" max="4884" width="9.5546875" customWidth="1"/>
    <col min="5121" max="5121" width="17.33203125" customWidth="1"/>
    <col min="5122" max="5139" width="3.88671875" customWidth="1"/>
    <col min="5140" max="5140" width="9.5546875" customWidth="1"/>
    <col min="5377" max="5377" width="17.33203125" customWidth="1"/>
    <col min="5378" max="5395" width="3.88671875" customWidth="1"/>
    <col min="5396" max="5396" width="9.5546875" customWidth="1"/>
    <col min="5633" max="5633" width="17.33203125" customWidth="1"/>
    <col min="5634" max="5651" width="3.88671875" customWidth="1"/>
    <col min="5652" max="5652" width="9.5546875" customWidth="1"/>
    <col min="5889" max="5889" width="17.33203125" customWidth="1"/>
    <col min="5890" max="5907" width="3.88671875" customWidth="1"/>
    <col min="5908" max="5908" width="9.5546875" customWidth="1"/>
    <col min="6145" max="6145" width="17.33203125" customWidth="1"/>
    <col min="6146" max="6163" width="3.88671875" customWidth="1"/>
    <col min="6164" max="6164" width="9.5546875" customWidth="1"/>
    <col min="6401" max="6401" width="17.33203125" customWidth="1"/>
    <col min="6402" max="6419" width="3.88671875" customWidth="1"/>
    <col min="6420" max="6420" width="9.5546875" customWidth="1"/>
    <col min="6657" max="6657" width="17.33203125" customWidth="1"/>
    <col min="6658" max="6675" width="3.88671875" customWidth="1"/>
    <col min="6676" max="6676" width="9.5546875" customWidth="1"/>
    <col min="6913" max="6913" width="17.33203125" customWidth="1"/>
    <col min="6914" max="6931" width="3.88671875" customWidth="1"/>
    <col min="6932" max="6932" width="9.5546875" customWidth="1"/>
    <col min="7169" max="7169" width="17.33203125" customWidth="1"/>
    <col min="7170" max="7187" width="3.88671875" customWidth="1"/>
    <col min="7188" max="7188" width="9.5546875" customWidth="1"/>
    <col min="7425" max="7425" width="17.33203125" customWidth="1"/>
    <col min="7426" max="7443" width="3.88671875" customWidth="1"/>
    <col min="7444" max="7444" width="9.5546875" customWidth="1"/>
    <col min="7681" max="7681" width="17.33203125" customWidth="1"/>
    <col min="7682" max="7699" width="3.88671875" customWidth="1"/>
    <col min="7700" max="7700" width="9.5546875" customWidth="1"/>
    <col min="7937" max="7937" width="17.33203125" customWidth="1"/>
    <col min="7938" max="7955" width="3.88671875" customWidth="1"/>
    <col min="7956" max="7956" width="9.5546875" customWidth="1"/>
    <col min="8193" max="8193" width="17.33203125" customWidth="1"/>
    <col min="8194" max="8211" width="3.88671875" customWidth="1"/>
    <col min="8212" max="8212" width="9.5546875" customWidth="1"/>
    <col min="8449" max="8449" width="17.33203125" customWidth="1"/>
    <col min="8450" max="8467" width="3.88671875" customWidth="1"/>
    <col min="8468" max="8468" width="9.5546875" customWidth="1"/>
    <col min="8705" max="8705" width="17.33203125" customWidth="1"/>
    <col min="8706" max="8723" width="3.88671875" customWidth="1"/>
    <col min="8724" max="8724" width="9.5546875" customWidth="1"/>
    <col min="8961" max="8961" width="17.33203125" customWidth="1"/>
    <col min="8962" max="8979" width="3.88671875" customWidth="1"/>
    <col min="8980" max="8980" width="9.5546875" customWidth="1"/>
    <col min="9217" max="9217" width="17.33203125" customWidth="1"/>
    <col min="9218" max="9235" width="3.88671875" customWidth="1"/>
    <col min="9236" max="9236" width="9.5546875" customWidth="1"/>
    <col min="9473" max="9473" width="17.33203125" customWidth="1"/>
    <col min="9474" max="9491" width="3.88671875" customWidth="1"/>
    <col min="9492" max="9492" width="9.5546875" customWidth="1"/>
    <col min="9729" max="9729" width="17.33203125" customWidth="1"/>
    <col min="9730" max="9747" width="3.88671875" customWidth="1"/>
    <col min="9748" max="9748" width="9.5546875" customWidth="1"/>
    <col min="9985" max="9985" width="17.33203125" customWidth="1"/>
    <col min="9986" max="10003" width="3.88671875" customWidth="1"/>
    <col min="10004" max="10004" width="9.5546875" customWidth="1"/>
    <col min="10241" max="10241" width="17.33203125" customWidth="1"/>
    <col min="10242" max="10259" width="3.88671875" customWidth="1"/>
    <col min="10260" max="10260" width="9.5546875" customWidth="1"/>
    <col min="10497" max="10497" width="17.33203125" customWidth="1"/>
    <col min="10498" max="10515" width="3.88671875" customWidth="1"/>
    <col min="10516" max="10516" width="9.5546875" customWidth="1"/>
    <col min="10753" max="10753" width="17.33203125" customWidth="1"/>
    <col min="10754" max="10771" width="3.88671875" customWidth="1"/>
    <col min="10772" max="10772" width="9.5546875" customWidth="1"/>
    <col min="11009" max="11009" width="17.33203125" customWidth="1"/>
    <col min="11010" max="11027" width="3.88671875" customWidth="1"/>
    <col min="11028" max="11028" width="9.5546875" customWidth="1"/>
    <col min="11265" max="11265" width="17.33203125" customWidth="1"/>
    <col min="11266" max="11283" width="3.88671875" customWidth="1"/>
    <col min="11284" max="11284" width="9.5546875" customWidth="1"/>
    <col min="11521" max="11521" width="17.33203125" customWidth="1"/>
    <col min="11522" max="11539" width="3.88671875" customWidth="1"/>
    <col min="11540" max="11540" width="9.5546875" customWidth="1"/>
    <col min="11777" max="11777" width="17.33203125" customWidth="1"/>
    <col min="11778" max="11795" width="3.88671875" customWidth="1"/>
    <col min="11796" max="11796" width="9.5546875" customWidth="1"/>
    <col min="12033" max="12033" width="17.33203125" customWidth="1"/>
    <col min="12034" max="12051" width="3.88671875" customWidth="1"/>
    <col min="12052" max="12052" width="9.5546875" customWidth="1"/>
    <col min="12289" max="12289" width="17.33203125" customWidth="1"/>
    <col min="12290" max="12307" width="3.88671875" customWidth="1"/>
    <col min="12308" max="12308" width="9.5546875" customWidth="1"/>
    <col min="12545" max="12545" width="17.33203125" customWidth="1"/>
    <col min="12546" max="12563" width="3.88671875" customWidth="1"/>
    <col min="12564" max="12564" width="9.5546875" customWidth="1"/>
    <col min="12801" max="12801" width="17.33203125" customWidth="1"/>
    <col min="12802" max="12819" width="3.88671875" customWidth="1"/>
    <col min="12820" max="12820" width="9.5546875" customWidth="1"/>
    <col min="13057" max="13057" width="17.33203125" customWidth="1"/>
    <col min="13058" max="13075" width="3.88671875" customWidth="1"/>
    <col min="13076" max="13076" width="9.5546875" customWidth="1"/>
    <col min="13313" max="13313" width="17.33203125" customWidth="1"/>
    <col min="13314" max="13331" width="3.88671875" customWidth="1"/>
    <col min="13332" max="13332" width="9.5546875" customWidth="1"/>
    <col min="13569" max="13569" width="17.33203125" customWidth="1"/>
    <col min="13570" max="13587" width="3.88671875" customWidth="1"/>
    <col min="13588" max="13588" width="9.5546875" customWidth="1"/>
    <col min="13825" max="13825" width="17.33203125" customWidth="1"/>
    <col min="13826" max="13843" width="3.88671875" customWidth="1"/>
    <col min="13844" max="13844" width="9.5546875" customWidth="1"/>
    <col min="14081" max="14081" width="17.33203125" customWidth="1"/>
    <col min="14082" max="14099" width="3.88671875" customWidth="1"/>
    <col min="14100" max="14100" width="9.5546875" customWidth="1"/>
    <col min="14337" max="14337" width="17.33203125" customWidth="1"/>
    <col min="14338" max="14355" width="3.88671875" customWidth="1"/>
    <col min="14356" max="14356" width="9.5546875" customWidth="1"/>
    <col min="14593" max="14593" width="17.33203125" customWidth="1"/>
    <col min="14594" max="14611" width="3.88671875" customWidth="1"/>
    <col min="14612" max="14612" width="9.5546875" customWidth="1"/>
    <col min="14849" max="14849" width="17.33203125" customWidth="1"/>
    <col min="14850" max="14867" width="3.88671875" customWidth="1"/>
    <col min="14868" max="14868" width="9.5546875" customWidth="1"/>
    <col min="15105" max="15105" width="17.33203125" customWidth="1"/>
    <col min="15106" max="15123" width="3.88671875" customWidth="1"/>
    <col min="15124" max="15124" width="9.5546875" customWidth="1"/>
    <col min="15361" max="15361" width="17.33203125" customWidth="1"/>
    <col min="15362" max="15379" width="3.88671875" customWidth="1"/>
    <col min="15380" max="15380" width="9.5546875" customWidth="1"/>
    <col min="15617" max="15617" width="17.33203125" customWidth="1"/>
    <col min="15618" max="15635" width="3.88671875" customWidth="1"/>
    <col min="15636" max="15636" width="9.5546875" customWidth="1"/>
    <col min="15873" max="15873" width="17.33203125" customWidth="1"/>
    <col min="15874" max="15891" width="3.88671875" customWidth="1"/>
    <col min="15892" max="15892" width="9.5546875" customWidth="1"/>
    <col min="16129" max="16129" width="17.33203125" customWidth="1"/>
    <col min="16130" max="16147" width="3.88671875" customWidth="1"/>
    <col min="16148" max="16148" width="9.5546875" customWidth="1"/>
  </cols>
  <sheetData>
    <row r="1" spans="1:20" s="37" customFormat="1" ht="10.199999999999999" x14ac:dyDescent="0.2">
      <c r="A1" s="37" t="s">
        <v>394</v>
      </c>
      <c r="B1" s="37">
        <v>1</v>
      </c>
      <c r="C1" s="37">
        <v>2</v>
      </c>
      <c r="D1" s="37">
        <v>3</v>
      </c>
      <c r="E1" s="37">
        <v>4</v>
      </c>
      <c r="F1" s="37">
        <v>5</v>
      </c>
      <c r="G1" s="37">
        <v>6</v>
      </c>
      <c r="H1" s="37">
        <v>7</v>
      </c>
      <c r="I1" s="37">
        <v>8</v>
      </c>
      <c r="J1" s="37">
        <v>9</v>
      </c>
      <c r="K1" s="37">
        <v>10</v>
      </c>
      <c r="L1" s="37">
        <v>11</v>
      </c>
      <c r="M1" s="37">
        <v>12</v>
      </c>
      <c r="N1" s="37">
        <v>13</v>
      </c>
      <c r="O1" s="37">
        <v>14</v>
      </c>
      <c r="P1" s="37">
        <v>15</v>
      </c>
      <c r="Q1" s="37">
        <v>16</v>
      </c>
      <c r="R1" s="37">
        <v>17</v>
      </c>
      <c r="S1" s="37">
        <v>18</v>
      </c>
      <c r="T1" s="37" t="s">
        <v>283</v>
      </c>
    </row>
    <row r="2" spans="1:20" s="17" customFormat="1" ht="10.199999999999999" x14ac:dyDescent="0.2">
      <c r="A2" s="17" t="s">
        <v>148</v>
      </c>
      <c r="C2" s="17">
        <v>-1</v>
      </c>
      <c r="D2" s="17">
        <v>-1</v>
      </c>
      <c r="E2" s="17">
        <v>-5</v>
      </c>
      <c r="F2" s="17">
        <v>-2</v>
      </c>
      <c r="G2" s="17">
        <v>-2</v>
      </c>
      <c r="K2" s="17">
        <v>-2</v>
      </c>
      <c r="L2" s="17">
        <v>-1</v>
      </c>
      <c r="M2" s="17">
        <v>-1</v>
      </c>
      <c r="P2" s="17">
        <v>-5</v>
      </c>
      <c r="Q2" s="17">
        <v>-4</v>
      </c>
      <c r="R2" s="17">
        <v>-1</v>
      </c>
      <c r="T2" s="17">
        <f t="shared" ref="T2:T83" si="0">SUM(B2:S2)</f>
        <v>-25</v>
      </c>
    </row>
    <row r="3" spans="1:20" s="17" customFormat="1" ht="10.199999999999999" x14ac:dyDescent="0.2">
      <c r="A3" s="17" t="s">
        <v>150</v>
      </c>
      <c r="B3" s="17">
        <v>-1</v>
      </c>
      <c r="E3" s="17">
        <v>-3</v>
      </c>
      <c r="F3" s="17">
        <v>-1</v>
      </c>
      <c r="G3" s="17">
        <v>-1</v>
      </c>
      <c r="P3" s="17">
        <v>-5</v>
      </c>
      <c r="Q3" s="17">
        <v>-3</v>
      </c>
      <c r="T3" s="17">
        <f t="shared" si="0"/>
        <v>-14</v>
      </c>
    </row>
    <row r="4" spans="1:20" s="17" customFormat="1" ht="10.199999999999999" x14ac:dyDescent="0.2">
      <c r="A4" s="17" t="s">
        <v>181</v>
      </c>
      <c r="D4" s="17">
        <v>-1</v>
      </c>
      <c r="E4" s="17">
        <v>-2</v>
      </c>
      <c r="G4" s="17">
        <v>-3</v>
      </c>
      <c r="H4" s="17">
        <v>-1</v>
      </c>
      <c r="I4" s="17">
        <v>-1</v>
      </c>
      <c r="J4" s="17">
        <v>-1</v>
      </c>
      <c r="K4" s="17">
        <v>-1</v>
      </c>
      <c r="P4" s="17">
        <v>-1</v>
      </c>
      <c r="R4" s="17">
        <v>-1</v>
      </c>
      <c r="T4" s="17">
        <f t="shared" si="0"/>
        <v>-12</v>
      </c>
    </row>
    <row r="5" spans="1:20" s="17" customFormat="1" ht="10.199999999999999" x14ac:dyDescent="0.2">
      <c r="A5" s="17" t="s">
        <v>395</v>
      </c>
      <c r="D5" s="17">
        <v>-2</v>
      </c>
      <c r="E5" s="17">
        <v>-1</v>
      </c>
      <c r="G5" s="17">
        <v>-1</v>
      </c>
      <c r="L5" s="17">
        <v>-1</v>
      </c>
      <c r="M5" s="17">
        <v>-1</v>
      </c>
      <c r="P5" s="17">
        <v>-1</v>
      </c>
      <c r="Q5" s="17">
        <v>-3</v>
      </c>
      <c r="R5" s="17">
        <v>-1</v>
      </c>
      <c r="S5" s="17">
        <v>-1</v>
      </c>
      <c r="T5" s="17">
        <f t="shared" si="0"/>
        <v>-12</v>
      </c>
    </row>
    <row r="6" spans="1:20" s="17" customFormat="1" ht="10.199999999999999" x14ac:dyDescent="0.2">
      <c r="A6" s="17" t="s">
        <v>158</v>
      </c>
      <c r="E6" s="17">
        <v>-2</v>
      </c>
      <c r="F6" s="17">
        <v>-2</v>
      </c>
      <c r="H6" s="17">
        <v>-1</v>
      </c>
      <c r="I6" s="17">
        <v>-1</v>
      </c>
      <c r="P6" s="17">
        <v>-1</v>
      </c>
      <c r="Q6" s="17">
        <v>-3</v>
      </c>
      <c r="T6" s="17">
        <f>SUM(B6:S6)</f>
        <v>-10</v>
      </c>
    </row>
    <row r="7" spans="1:20" s="38" customFormat="1" ht="10.199999999999999" x14ac:dyDescent="0.2">
      <c r="A7" s="17" t="s">
        <v>160</v>
      </c>
      <c r="B7" s="17"/>
      <c r="C7" s="17">
        <v>-1</v>
      </c>
      <c r="D7" s="17"/>
      <c r="E7" s="17">
        <v>-1</v>
      </c>
      <c r="F7" s="17"/>
      <c r="G7" s="17"/>
      <c r="H7" s="17">
        <v>-2</v>
      </c>
      <c r="I7" s="17"/>
      <c r="J7" s="17"/>
      <c r="K7" s="17"/>
      <c r="L7" s="17"/>
      <c r="M7" s="17">
        <v>-1</v>
      </c>
      <c r="N7" s="17"/>
      <c r="O7" s="17"/>
      <c r="P7" s="17">
        <v>-1</v>
      </c>
      <c r="Q7" s="17">
        <v>-3</v>
      </c>
      <c r="R7" s="17"/>
      <c r="S7" s="17">
        <v>-1</v>
      </c>
      <c r="T7" s="17">
        <f t="shared" si="0"/>
        <v>-10</v>
      </c>
    </row>
    <row r="8" spans="1:20" s="17" customFormat="1" ht="10.199999999999999" x14ac:dyDescent="0.2">
      <c r="A8" s="17" t="s">
        <v>396</v>
      </c>
      <c r="E8" s="17">
        <v>-1</v>
      </c>
      <c r="G8" s="17">
        <v>-3</v>
      </c>
      <c r="I8" s="17">
        <v>-1</v>
      </c>
      <c r="P8" s="17">
        <v>-4</v>
      </c>
      <c r="T8" s="17">
        <f t="shared" si="0"/>
        <v>-9</v>
      </c>
    </row>
    <row r="9" spans="1:20" s="17" customFormat="1" ht="10.199999999999999" x14ac:dyDescent="0.2">
      <c r="A9" s="17" t="s">
        <v>214</v>
      </c>
      <c r="E9" s="17">
        <v>-2</v>
      </c>
      <c r="F9" s="17">
        <v>-1</v>
      </c>
      <c r="H9" s="17">
        <v>-1</v>
      </c>
      <c r="L9" s="17">
        <v>-1</v>
      </c>
      <c r="Q9" s="39">
        <v>-2</v>
      </c>
      <c r="R9" s="17">
        <v>-1</v>
      </c>
      <c r="S9" s="17">
        <v>-1</v>
      </c>
      <c r="T9" s="17">
        <f t="shared" si="0"/>
        <v>-9</v>
      </c>
    </row>
    <row r="10" spans="1:20" s="17" customFormat="1" ht="10.199999999999999" x14ac:dyDescent="0.2">
      <c r="A10" s="17" t="s">
        <v>169</v>
      </c>
      <c r="E10" s="17">
        <v>-2</v>
      </c>
      <c r="F10" s="17">
        <v>-1</v>
      </c>
      <c r="I10" s="17">
        <v>-2</v>
      </c>
      <c r="L10" s="17">
        <v>-1</v>
      </c>
      <c r="Q10" s="17">
        <v>-1</v>
      </c>
      <c r="R10" s="17">
        <v>-1</v>
      </c>
      <c r="T10" s="17">
        <f t="shared" si="0"/>
        <v>-8</v>
      </c>
    </row>
    <row r="11" spans="1:20" s="17" customFormat="1" ht="10.199999999999999" x14ac:dyDescent="0.2">
      <c r="A11" s="17" t="s">
        <v>227</v>
      </c>
      <c r="D11" s="17">
        <v>-1</v>
      </c>
      <c r="E11" s="17">
        <v>-1</v>
      </c>
      <c r="G11" s="17">
        <v>-1</v>
      </c>
      <c r="H11" s="17">
        <v>-2</v>
      </c>
      <c r="P11" s="17">
        <v>-2</v>
      </c>
      <c r="T11" s="17">
        <f t="shared" si="0"/>
        <v>-7</v>
      </c>
    </row>
    <row r="12" spans="1:20" s="17" customFormat="1" ht="10.199999999999999" x14ac:dyDescent="0.2">
      <c r="A12" s="17" t="s">
        <v>193</v>
      </c>
      <c r="B12" s="17">
        <v>-1</v>
      </c>
      <c r="E12" s="17">
        <v>-2</v>
      </c>
      <c r="L12" s="17">
        <v>-1</v>
      </c>
      <c r="P12" s="17">
        <v>-1</v>
      </c>
      <c r="Q12" s="17">
        <v>-1</v>
      </c>
      <c r="T12" s="17">
        <f t="shared" si="0"/>
        <v>-6</v>
      </c>
    </row>
    <row r="13" spans="1:20" s="17" customFormat="1" ht="10.199999999999999" x14ac:dyDescent="0.2">
      <c r="A13" s="17" t="s">
        <v>397</v>
      </c>
      <c r="C13" s="17">
        <v>-1</v>
      </c>
      <c r="E13" s="17">
        <v>-2</v>
      </c>
      <c r="G13" s="17">
        <v>-1</v>
      </c>
      <c r="P13" s="17">
        <v>-1</v>
      </c>
      <c r="Q13" s="17">
        <v>-1</v>
      </c>
      <c r="T13" s="17">
        <f t="shared" si="0"/>
        <v>-6</v>
      </c>
    </row>
    <row r="14" spans="1:20" s="38" customFormat="1" ht="10.199999999999999" x14ac:dyDescent="0.2">
      <c r="A14" s="17" t="s">
        <v>161</v>
      </c>
      <c r="B14" s="17"/>
      <c r="C14" s="17"/>
      <c r="D14" s="17">
        <v>-1</v>
      </c>
      <c r="E14" s="17">
        <v>-1</v>
      </c>
      <c r="F14" s="17">
        <v>-2</v>
      </c>
      <c r="G14" s="17">
        <v>-1</v>
      </c>
      <c r="H14" s="17"/>
      <c r="I14" s="17"/>
      <c r="J14" s="17"/>
      <c r="K14" s="17"/>
      <c r="L14" s="17">
        <v>-2</v>
      </c>
      <c r="M14" s="17"/>
      <c r="N14" s="17"/>
      <c r="O14" s="17"/>
      <c r="P14" s="17"/>
      <c r="Q14" s="17"/>
      <c r="R14" s="17"/>
      <c r="S14" s="17"/>
      <c r="T14" s="17">
        <f t="shared" si="0"/>
        <v>-7</v>
      </c>
    </row>
    <row r="15" spans="1:20" s="17" customFormat="1" ht="10.199999999999999" x14ac:dyDescent="0.2">
      <c r="A15" s="17" t="s">
        <v>398</v>
      </c>
      <c r="E15" s="17">
        <v>-2</v>
      </c>
      <c r="F15" s="17">
        <v>-1</v>
      </c>
      <c r="G15" s="17">
        <v>-1</v>
      </c>
      <c r="P15" s="17">
        <v>-1</v>
      </c>
      <c r="Q15" s="17">
        <v>-1</v>
      </c>
      <c r="T15" s="17">
        <f t="shared" si="0"/>
        <v>-6</v>
      </c>
    </row>
    <row r="16" spans="1:20" s="17" customFormat="1" ht="10.199999999999999" x14ac:dyDescent="0.2">
      <c r="A16" s="17" t="s">
        <v>399</v>
      </c>
      <c r="E16" s="17">
        <v>-1</v>
      </c>
      <c r="F16" s="17">
        <v>-1</v>
      </c>
      <c r="I16" s="17">
        <v>-1</v>
      </c>
      <c r="L16" s="17">
        <v>-1</v>
      </c>
      <c r="P16" s="17">
        <v>-1</v>
      </c>
      <c r="T16" s="17">
        <f t="shared" si="0"/>
        <v>-5</v>
      </c>
    </row>
    <row r="17" spans="1:20" s="17" customFormat="1" ht="10.199999999999999" x14ac:dyDescent="0.2">
      <c r="A17" s="17" t="s">
        <v>189</v>
      </c>
      <c r="D17" s="17">
        <v>-1</v>
      </c>
      <c r="E17" s="17">
        <v>-1</v>
      </c>
      <c r="P17" s="17">
        <v>-1</v>
      </c>
      <c r="Q17" s="17">
        <v>-1</v>
      </c>
      <c r="T17" s="17">
        <f t="shared" si="0"/>
        <v>-4</v>
      </c>
    </row>
    <row r="18" spans="1:20" s="17" customFormat="1" ht="10.199999999999999" x14ac:dyDescent="0.2">
      <c r="A18" s="17" t="s">
        <v>159</v>
      </c>
      <c r="B18" s="17">
        <v>-1</v>
      </c>
      <c r="E18" s="17">
        <v>-1</v>
      </c>
      <c r="P18" s="17">
        <v>-1</v>
      </c>
      <c r="R18" s="17">
        <v>-1</v>
      </c>
      <c r="T18" s="17">
        <f t="shared" si="0"/>
        <v>-4</v>
      </c>
    </row>
    <row r="19" spans="1:20" s="17" customFormat="1" ht="10.199999999999999" x14ac:dyDescent="0.2">
      <c r="A19" s="17" t="s">
        <v>201</v>
      </c>
      <c r="C19" s="17">
        <v>-1</v>
      </c>
      <c r="E19" s="17">
        <v>-1</v>
      </c>
      <c r="H19" s="17">
        <v>-1</v>
      </c>
      <c r="I19" s="17">
        <v>-1</v>
      </c>
      <c r="T19" s="17">
        <f t="shared" si="0"/>
        <v>-4</v>
      </c>
    </row>
    <row r="20" spans="1:20" s="17" customFormat="1" ht="10.199999999999999" x14ac:dyDescent="0.2">
      <c r="A20" s="17" t="s">
        <v>400</v>
      </c>
      <c r="B20" s="17">
        <v>-1</v>
      </c>
      <c r="E20" s="17">
        <v>-1</v>
      </c>
      <c r="G20" s="17">
        <v>-1</v>
      </c>
      <c r="P20" s="17">
        <v>-2</v>
      </c>
      <c r="T20" s="17">
        <f t="shared" si="0"/>
        <v>-5</v>
      </c>
    </row>
    <row r="21" spans="1:20" s="17" customFormat="1" ht="10.199999999999999" x14ac:dyDescent="0.2">
      <c r="A21" s="17" t="s">
        <v>222</v>
      </c>
      <c r="B21" s="17">
        <v>-1</v>
      </c>
      <c r="E21" s="17">
        <v>-1</v>
      </c>
      <c r="P21" s="17">
        <v>-1</v>
      </c>
      <c r="R21" s="17">
        <v>-1</v>
      </c>
      <c r="T21" s="17">
        <f t="shared" si="0"/>
        <v>-4</v>
      </c>
    </row>
    <row r="22" spans="1:20" s="17" customFormat="1" ht="10.199999999999999" x14ac:dyDescent="0.2">
      <c r="A22" s="17" t="s">
        <v>229</v>
      </c>
      <c r="L22" s="17">
        <v>-1</v>
      </c>
      <c r="M22" s="17">
        <v>-1</v>
      </c>
      <c r="P22" s="17">
        <v>-1</v>
      </c>
      <c r="Q22" s="17">
        <v>-1</v>
      </c>
      <c r="T22" s="17">
        <f t="shared" si="0"/>
        <v>-4</v>
      </c>
    </row>
    <row r="23" spans="1:20" s="17" customFormat="1" ht="10.199999999999999" x14ac:dyDescent="0.2">
      <c r="A23" s="17" t="s">
        <v>232</v>
      </c>
      <c r="F23" s="17">
        <v>-1</v>
      </c>
      <c r="N23" s="17">
        <v>-1</v>
      </c>
      <c r="P23" s="17">
        <v>-1</v>
      </c>
      <c r="Q23" s="17">
        <v>-1</v>
      </c>
      <c r="T23" s="17">
        <f t="shared" si="0"/>
        <v>-4</v>
      </c>
    </row>
    <row r="24" spans="1:20" s="17" customFormat="1" ht="10.199999999999999" x14ac:dyDescent="0.2">
      <c r="A24" s="17" t="s">
        <v>171</v>
      </c>
      <c r="E24" s="17">
        <v>-1</v>
      </c>
      <c r="G24" s="17">
        <v>-1</v>
      </c>
      <c r="L24" s="17">
        <v>-2</v>
      </c>
      <c r="S24" s="17">
        <v>-1</v>
      </c>
      <c r="T24" s="17">
        <f t="shared" si="0"/>
        <v>-5</v>
      </c>
    </row>
    <row r="25" spans="1:20" s="17" customFormat="1" ht="10.199999999999999" x14ac:dyDescent="0.2">
      <c r="A25" s="17" t="s">
        <v>216</v>
      </c>
      <c r="D25" s="17">
        <v>-1</v>
      </c>
      <c r="E25" s="17">
        <v>-1</v>
      </c>
      <c r="G25" s="17">
        <v>-1</v>
      </c>
      <c r="H25" s="17">
        <v>-1</v>
      </c>
      <c r="T25" s="17">
        <f t="shared" si="0"/>
        <v>-4</v>
      </c>
    </row>
    <row r="26" spans="1:20" s="17" customFormat="1" ht="10.199999999999999" x14ac:dyDescent="0.2">
      <c r="A26" s="17" t="s">
        <v>165</v>
      </c>
      <c r="P26" s="17">
        <v>-1</v>
      </c>
      <c r="Q26" s="17">
        <v>-2</v>
      </c>
      <c r="T26" s="17">
        <f t="shared" si="0"/>
        <v>-3</v>
      </c>
    </row>
    <row r="27" spans="1:20" s="17" customFormat="1" ht="10.199999999999999" x14ac:dyDescent="0.2">
      <c r="A27" s="17" t="s">
        <v>202</v>
      </c>
      <c r="B27" s="17">
        <v>-1</v>
      </c>
      <c r="E27" s="17">
        <v>-1</v>
      </c>
      <c r="Q27" s="17">
        <v>-1</v>
      </c>
      <c r="T27" s="17">
        <f t="shared" si="0"/>
        <v>-3</v>
      </c>
    </row>
    <row r="28" spans="1:20" s="17" customFormat="1" ht="10.199999999999999" x14ac:dyDescent="0.2">
      <c r="A28" s="17" t="s">
        <v>203</v>
      </c>
      <c r="D28" s="17">
        <v>-1</v>
      </c>
      <c r="H28" s="17">
        <v>-1</v>
      </c>
      <c r="I28" s="17">
        <v>-1</v>
      </c>
      <c r="T28" s="17">
        <f t="shared" si="0"/>
        <v>-3</v>
      </c>
    </row>
    <row r="29" spans="1:20" s="17" customFormat="1" ht="10.199999999999999" x14ac:dyDescent="0.2">
      <c r="A29" s="17" t="s">
        <v>174</v>
      </c>
      <c r="C29" s="17">
        <v>-1</v>
      </c>
      <c r="E29" s="17">
        <v>-2</v>
      </c>
      <c r="T29" s="17">
        <f t="shared" si="0"/>
        <v>-3</v>
      </c>
    </row>
    <row r="30" spans="1:20" s="17" customFormat="1" ht="10.199999999999999" x14ac:dyDescent="0.2">
      <c r="A30" s="17" t="s">
        <v>401</v>
      </c>
      <c r="E30" s="17">
        <v>-1</v>
      </c>
      <c r="F30" s="17">
        <v>-1</v>
      </c>
      <c r="N30" s="17">
        <v>-1</v>
      </c>
      <c r="T30" s="17">
        <f t="shared" si="0"/>
        <v>-3</v>
      </c>
    </row>
    <row r="31" spans="1:20" s="17" customFormat="1" ht="10.199999999999999" x14ac:dyDescent="0.2">
      <c r="A31" s="17" t="s">
        <v>213</v>
      </c>
      <c r="F31" s="17">
        <v>-1</v>
      </c>
      <c r="P31" s="17">
        <v>-1</v>
      </c>
      <c r="Q31" s="17">
        <v>-1</v>
      </c>
      <c r="T31" s="17">
        <f t="shared" si="0"/>
        <v>-3</v>
      </c>
    </row>
    <row r="32" spans="1:20" s="17" customFormat="1" ht="10.199999999999999" x14ac:dyDescent="0.2">
      <c r="A32" s="17" t="s">
        <v>402</v>
      </c>
      <c r="E32" s="17">
        <v>-1</v>
      </c>
      <c r="L32" s="17">
        <v>-1</v>
      </c>
      <c r="P32" s="17">
        <v>-1</v>
      </c>
      <c r="T32" s="17">
        <f t="shared" si="0"/>
        <v>-3</v>
      </c>
    </row>
    <row r="33" spans="1:20" s="17" customFormat="1" ht="10.199999999999999" x14ac:dyDescent="0.2">
      <c r="A33" s="17" t="s">
        <v>224</v>
      </c>
      <c r="C33" s="17">
        <v>-1</v>
      </c>
      <c r="Q33" s="17">
        <v>-2</v>
      </c>
      <c r="T33" s="17">
        <f t="shared" si="0"/>
        <v>-3</v>
      </c>
    </row>
    <row r="34" spans="1:20" s="17" customFormat="1" ht="10.199999999999999" x14ac:dyDescent="0.2">
      <c r="A34" s="17" t="s">
        <v>403</v>
      </c>
      <c r="B34" s="17">
        <v>-1</v>
      </c>
      <c r="D34" s="17">
        <v>-1</v>
      </c>
      <c r="P34" s="17">
        <v>-1</v>
      </c>
      <c r="T34" s="17">
        <f t="shared" si="0"/>
        <v>-3</v>
      </c>
    </row>
    <row r="35" spans="1:20" s="17" customFormat="1" ht="10.199999999999999" x14ac:dyDescent="0.2">
      <c r="A35" s="17" t="s">
        <v>196</v>
      </c>
      <c r="C35" s="17">
        <v>-1</v>
      </c>
      <c r="I35" s="17">
        <v>-1</v>
      </c>
      <c r="P35" s="17">
        <v>-1</v>
      </c>
      <c r="T35" s="17">
        <f t="shared" si="0"/>
        <v>-3</v>
      </c>
    </row>
    <row r="36" spans="1:20" s="17" customFormat="1" ht="10.199999999999999" x14ac:dyDescent="0.2">
      <c r="A36" s="17" t="s">
        <v>204</v>
      </c>
      <c r="E36" s="17">
        <v>-2</v>
      </c>
      <c r="F36" s="17">
        <v>-1</v>
      </c>
      <c r="T36" s="17">
        <f t="shared" si="0"/>
        <v>-3</v>
      </c>
    </row>
    <row r="37" spans="1:20" s="17" customFormat="1" ht="10.199999999999999" x14ac:dyDescent="0.2">
      <c r="A37" s="17" t="s">
        <v>187</v>
      </c>
      <c r="P37" s="17">
        <v>-1</v>
      </c>
      <c r="Q37" s="17">
        <v>-1</v>
      </c>
      <c r="T37" s="17">
        <f t="shared" si="0"/>
        <v>-2</v>
      </c>
    </row>
    <row r="38" spans="1:20" s="17" customFormat="1" ht="10.199999999999999" x14ac:dyDescent="0.2">
      <c r="A38" s="17" t="s">
        <v>404</v>
      </c>
      <c r="P38" s="17">
        <v>-1</v>
      </c>
      <c r="R38" s="17">
        <v>-1</v>
      </c>
      <c r="T38" s="17">
        <f t="shared" si="0"/>
        <v>-2</v>
      </c>
    </row>
    <row r="39" spans="1:20" s="17" customFormat="1" ht="10.199999999999999" x14ac:dyDescent="0.2">
      <c r="A39" s="17" t="s">
        <v>405</v>
      </c>
      <c r="F39" s="17">
        <v>-1</v>
      </c>
      <c r="H39" s="17">
        <v>-1</v>
      </c>
      <c r="Q39" s="17">
        <v>-1</v>
      </c>
      <c r="T39" s="17">
        <f t="shared" si="0"/>
        <v>-3</v>
      </c>
    </row>
    <row r="40" spans="1:20" s="17" customFormat="1" ht="10.199999999999999" x14ac:dyDescent="0.2">
      <c r="A40" s="17" t="s">
        <v>406</v>
      </c>
      <c r="L40" s="17">
        <v>-1</v>
      </c>
      <c r="R40" s="17">
        <v>-1</v>
      </c>
      <c r="T40" s="17">
        <f t="shared" si="0"/>
        <v>-2</v>
      </c>
    </row>
    <row r="41" spans="1:20" s="17" customFormat="1" ht="10.199999999999999" x14ac:dyDescent="0.2">
      <c r="A41" s="17" t="s">
        <v>163</v>
      </c>
      <c r="E41" s="17">
        <v>-1</v>
      </c>
      <c r="F41" s="17">
        <v>-1</v>
      </c>
      <c r="P41" s="17">
        <v>-1</v>
      </c>
      <c r="T41" s="17">
        <f t="shared" si="0"/>
        <v>-3</v>
      </c>
    </row>
    <row r="42" spans="1:20" s="17" customFormat="1" ht="10.199999999999999" x14ac:dyDescent="0.2">
      <c r="A42" s="17" t="s">
        <v>157</v>
      </c>
      <c r="C42" s="17">
        <v>-1</v>
      </c>
      <c r="L42" s="17">
        <v>-1</v>
      </c>
      <c r="T42" s="17">
        <f t="shared" si="0"/>
        <v>-2</v>
      </c>
    </row>
    <row r="43" spans="1:20" s="17" customFormat="1" ht="10.199999999999999" x14ac:dyDescent="0.2">
      <c r="A43" s="17" t="s">
        <v>173</v>
      </c>
      <c r="I43" s="17">
        <v>-1</v>
      </c>
      <c r="Q43" s="17">
        <v>-1</v>
      </c>
      <c r="T43" s="17">
        <f t="shared" si="0"/>
        <v>-2</v>
      </c>
    </row>
    <row r="44" spans="1:20" s="17" customFormat="1" ht="10.199999999999999" x14ac:dyDescent="0.2">
      <c r="A44" s="17" t="s">
        <v>228</v>
      </c>
      <c r="E44" s="17">
        <v>-2</v>
      </c>
      <c r="P44" s="17">
        <v>-1</v>
      </c>
      <c r="T44" s="17">
        <f t="shared" si="0"/>
        <v>-3</v>
      </c>
    </row>
    <row r="45" spans="1:20" s="17" customFormat="1" ht="10.199999999999999" x14ac:dyDescent="0.2">
      <c r="A45" s="17" t="s">
        <v>407</v>
      </c>
      <c r="E45" s="17">
        <v>-1</v>
      </c>
      <c r="Q45" s="17">
        <v>-1</v>
      </c>
      <c r="T45" s="17">
        <f t="shared" si="0"/>
        <v>-2</v>
      </c>
    </row>
    <row r="46" spans="1:20" s="17" customFormat="1" ht="10.199999999999999" x14ac:dyDescent="0.2">
      <c r="A46" s="17" t="s">
        <v>408</v>
      </c>
      <c r="B46" s="17">
        <v>-1</v>
      </c>
      <c r="G46" s="17">
        <v>-1</v>
      </c>
      <c r="T46" s="17">
        <f t="shared" si="0"/>
        <v>-2</v>
      </c>
    </row>
    <row r="47" spans="1:20" s="38" customFormat="1" ht="10.199999999999999" x14ac:dyDescent="0.2">
      <c r="A47" s="17" t="s">
        <v>409</v>
      </c>
      <c r="B47" s="17"/>
      <c r="C47" s="17"/>
      <c r="D47" s="17"/>
      <c r="E47" s="17">
        <v>-2</v>
      </c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>
        <f t="shared" si="0"/>
        <v>-2</v>
      </c>
    </row>
    <row r="48" spans="1:20" s="17" customFormat="1" ht="10.199999999999999" x14ac:dyDescent="0.2">
      <c r="A48" s="17" t="s">
        <v>188</v>
      </c>
      <c r="B48" s="38"/>
      <c r="C48" s="38"/>
      <c r="D48" s="38"/>
      <c r="E48" s="38"/>
      <c r="F48" s="17">
        <v>-1</v>
      </c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17">
        <f t="shared" si="0"/>
        <v>-1</v>
      </c>
    </row>
    <row r="49" spans="1:20" s="17" customFormat="1" ht="10.199999999999999" x14ac:dyDescent="0.2">
      <c r="A49" s="17" t="s">
        <v>154</v>
      </c>
      <c r="F49" s="17">
        <v>-1</v>
      </c>
      <c r="L49" s="17">
        <v>-1</v>
      </c>
      <c r="T49" s="17">
        <f t="shared" si="0"/>
        <v>-2</v>
      </c>
    </row>
    <row r="50" spans="1:20" s="17" customFormat="1" ht="10.199999999999999" x14ac:dyDescent="0.2">
      <c r="A50" s="17" t="s">
        <v>212</v>
      </c>
      <c r="B50" s="17">
        <v>-1</v>
      </c>
      <c r="D50" s="17">
        <v>-1</v>
      </c>
      <c r="Q50" s="17">
        <v>-1</v>
      </c>
      <c r="T50" s="17">
        <f t="shared" si="0"/>
        <v>-3</v>
      </c>
    </row>
    <row r="51" spans="1:20" s="17" customFormat="1" ht="10.199999999999999" x14ac:dyDescent="0.2">
      <c r="A51" s="17" t="s">
        <v>410</v>
      </c>
      <c r="C51" s="17">
        <v>-1</v>
      </c>
      <c r="F51" s="17">
        <v>-1</v>
      </c>
      <c r="T51" s="17">
        <f t="shared" si="0"/>
        <v>-2</v>
      </c>
    </row>
    <row r="52" spans="1:20" s="17" customFormat="1" ht="10.199999999999999" x14ac:dyDescent="0.2">
      <c r="A52" s="17" t="s">
        <v>190</v>
      </c>
      <c r="F52" s="17">
        <v>-1</v>
      </c>
      <c r="T52" s="17">
        <f t="shared" si="0"/>
        <v>-1</v>
      </c>
    </row>
    <row r="53" spans="1:20" s="17" customFormat="1" ht="10.199999999999999" x14ac:dyDescent="0.2">
      <c r="A53" s="17" t="s">
        <v>177</v>
      </c>
      <c r="P53" s="17">
        <v>-1</v>
      </c>
      <c r="T53" s="17">
        <f t="shared" si="0"/>
        <v>-1</v>
      </c>
    </row>
    <row r="54" spans="1:20" s="17" customFormat="1" ht="10.199999999999999" x14ac:dyDescent="0.2">
      <c r="A54" s="17" t="s">
        <v>195</v>
      </c>
      <c r="Q54" s="17">
        <v>-1</v>
      </c>
      <c r="T54" s="17">
        <f t="shared" si="0"/>
        <v>-1</v>
      </c>
    </row>
    <row r="55" spans="1:20" s="17" customFormat="1" ht="10.199999999999999" x14ac:dyDescent="0.2">
      <c r="A55" s="17" t="s">
        <v>411</v>
      </c>
      <c r="Q55" s="17">
        <v>-1</v>
      </c>
      <c r="T55" s="17">
        <f t="shared" si="0"/>
        <v>-1</v>
      </c>
    </row>
    <row r="56" spans="1:20" s="17" customFormat="1" ht="10.199999999999999" x14ac:dyDescent="0.2">
      <c r="A56" s="17" t="s">
        <v>162</v>
      </c>
      <c r="F56" s="17">
        <v>-1</v>
      </c>
      <c r="T56" s="17">
        <f t="shared" si="0"/>
        <v>-1</v>
      </c>
    </row>
    <row r="57" spans="1:20" s="17" customFormat="1" ht="10.199999999999999" x14ac:dyDescent="0.2">
      <c r="A57" s="17" t="s">
        <v>208</v>
      </c>
      <c r="L57" s="17">
        <v>-1</v>
      </c>
      <c r="T57" s="17">
        <f t="shared" si="0"/>
        <v>-1</v>
      </c>
    </row>
    <row r="58" spans="1:20" s="17" customFormat="1" ht="10.199999999999999" x14ac:dyDescent="0.2">
      <c r="A58" s="17" t="s">
        <v>151</v>
      </c>
      <c r="S58" s="17">
        <v>-1</v>
      </c>
      <c r="T58" s="17">
        <f t="shared" si="0"/>
        <v>-1</v>
      </c>
    </row>
    <row r="59" spans="1:20" s="17" customFormat="1" ht="10.199999999999999" x14ac:dyDescent="0.2">
      <c r="A59" s="17" t="s">
        <v>164</v>
      </c>
      <c r="F59" s="17">
        <v>-1</v>
      </c>
      <c r="R59" s="17">
        <v>-1</v>
      </c>
      <c r="T59" s="17">
        <f t="shared" si="0"/>
        <v>-2</v>
      </c>
    </row>
    <row r="60" spans="1:20" s="17" customFormat="1" ht="10.199999999999999" x14ac:dyDescent="0.2">
      <c r="A60" s="17" t="s">
        <v>412</v>
      </c>
      <c r="B60" s="17">
        <v>-1</v>
      </c>
      <c r="T60" s="17">
        <f t="shared" si="0"/>
        <v>-1</v>
      </c>
    </row>
    <row r="61" spans="1:20" s="17" customFormat="1" ht="10.199999999999999" x14ac:dyDescent="0.2">
      <c r="A61" s="17" t="s">
        <v>413</v>
      </c>
      <c r="C61" s="17">
        <v>-1</v>
      </c>
      <c r="T61" s="17">
        <f t="shared" si="0"/>
        <v>-1</v>
      </c>
    </row>
    <row r="62" spans="1:20" s="17" customFormat="1" ht="10.199999999999999" x14ac:dyDescent="0.2">
      <c r="A62" s="17" t="s">
        <v>168</v>
      </c>
      <c r="F62" s="17">
        <v>-1</v>
      </c>
      <c r="T62" s="17">
        <f t="shared" si="0"/>
        <v>-1</v>
      </c>
    </row>
    <row r="63" spans="1:20" s="17" customFormat="1" ht="10.199999999999999" x14ac:dyDescent="0.2">
      <c r="A63" s="17" t="s">
        <v>221</v>
      </c>
      <c r="E63" s="17">
        <v>-1</v>
      </c>
      <c r="T63" s="17">
        <f t="shared" si="0"/>
        <v>-1</v>
      </c>
    </row>
    <row r="64" spans="1:20" s="17" customFormat="1" ht="10.199999999999999" x14ac:dyDescent="0.2">
      <c r="A64" s="17" t="s">
        <v>156</v>
      </c>
      <c r="D64" s="17">
        <v>-1</v>
      </c>
      <c r="T64" s="17">
        <f t="shared" si="0"/>
        <v>-1</v>
      </c>
    </row>
    <row r="65" spans="1:20" s="17" customFormat="1" ht="10.199999999999999" x14ac:dyDescent="0.2">
      <c r="A65" s="17" t="s">
        <v>223</v>
      </c>
      <c r="L65" s="17">
        <v>-1</v>
      </c>
      <c r="T65" s="17">
        <f t="shared" si="0"/>
        <v>-1</v>
      </c>
    </row>
    <row r="66" spans="1:20" s="17" customFormat="1" ht="10.199999999999999" x14ac:dyDescent="0.2">
      <c r="A66" s="17" t="s">
        <v>230</v>
      </c>
      <c r="N66" s="17">
        <v>-1</v>
      </c>
      <c r="T66" s="17">
        <f t="shared" si="0"/>
        <v>-1</v>
      </c>
    </row>
    <row r="67" spans="1:20" s="17" customFormat="1" ht="10.199999999999999" x14ac:dyDescent="0.2">
      <c r="A67" s="17" t="s">
        <v>149</v>
      </c>
      <c r="D67" s="17">
        <v>-1</v>
      </c>
      <c r="T67" s="17">
        <f t="shared" si="0"/>
        <v>-1</v>
      </c>
    </row>
    <row r="68" spans="1:20" s="17" customFormat="1" ht="10.199999999999999" x14ac:dyDescent="0.2">
      <c r="A68" s="17" t="s">
        <v>175</v>
      </c>
      <c r="E68" s="17">
        <v>-1</v>
      </c>
      <c r="T68" s="17">
        <f>SUM(B68:S68)</f>
        <v>-1</v>
      </c>
    </row>
    <row r="69" spans="1:20" s="17" customFormat="1" ht="10.199999999999999" x14ac:dyDescent="0.2">
      <c r="A69" s="17" t="s">
        <v>233</v>
      </c>
      <c r="C69" s="17">
        <v>-1</v>
      </c>
      <c r="T69" s="17">
        <f t="shared" si="0"/>
        <v>-1</v>
      </c>
    </row>
    <row r="70" spans="1:20" s="17" customFormat="1" ht="10.199999999999999" x14ac:dyDescent="0.2">
      <c r="A70" s="17" t="s">
        <v>234</v>
      </c>
      <c r="F70" s="17">
        <v>-1</v>
      </c>
      <c r="T70" s="17">
        <f t="shared" si="0"/>
        <v>-1</v>
      </c>
    </row>
    <row r="71" spans="1:20" s="17" customFormat="1" ht="10.199999999999999" x14ac:dyDescent="0.2">
      <c r="A71" s="17" t="s">
        <v>414</v>
      </c>
      <c r="L71" s="17">
        <v>-1</v>
      </c>
      <c r="T71" s="17">
        <f t="shared" si="0"/>
        <v>-1</v>
      </c>
    </row>
    <row r="72" spans="1:20" s="17" customFormat="1" ht="10.199999999999999" x14ac:dyDescent="0.2">
      <c r="A72" s="17" t="s">
        <v>236</v>
      </c>
      <c r="C72" s="17">
        <v>-1</v>
      </c>
      <c r="T72" s="17">
        <f t="shared" si="0"/>
        <v>-1</v>
      </c>
    </row>
    <row r="73" spans="1:20" s="17" customFormat="1" ht="10.199999999999999" x14ac:dyDescent="0.2">
      <c r="A73" s="17" t="s">
        <v>237</v>
      </c>
      <c r="L73" s="17">
        <v>-1</v>
      </c>
      <c r="T73" s="17">
        <f t="shared" si="0"/>
        <v>-1</v>
      </c>
    </row>
    <row r="74" spans="1:20" s="17" customFormat="1" ht="10.199999999999999" x14ac:dyDescent="0.2">
      <c r="A74" s="17" t="s">
        <v>415</v>
      </c>
      <c r="D74" s="17">
        <v>-1</v>
      </c>
      <c r="T74" s="17">
        <f t="shared" si="0"/>
        <v>-1</v>
      </c>
    </row>
    <row r="75" spans="1:20" s="17" customFormat="1" ht="10.199999999999999" x14ac:dyDescent="0.2">
      <c r="A75" s="17" t="s">
        <v>209</v>
      </c>
      <c r="F75" s="17">
        <v>-1</v>
      </c>
      <c r="T75" s="17">
        <f t="shared" si="0"/>
        <v>-1</v>
      </c>
    </row>
    <row r="76" spans="1:20" s="17" customFormat="1" ht="10.199999999999999" x14ac:dyDescent="0.2">
      <c r="A76" s="17" t="s">
        <v>239</v>
      </c>
      <c r="E76" s="17">
        <v>-1</v>
      </c>
      <c r="T76" s="17">
        <f t="shared" si="0"/>
        <v>-1</v>
      </c>
    </row>
    <row r="77" spans="1:20" s="17" customFormat="1" ht="10.199999999999999" x14ac:dyDescent="0.2">
      <c r="A77" s="17" t="s">
        <v>220</v>
      </c>
      <c r="F77" s="17">
        <v>-1</v>
      </c>
      <c r="T77" s="17">
        <f t="shared" si="0"/>
        <v>-1</v>
      </c>
    </row>
    <row r="78" spans="1:20" s="17" customFormat="1" ht="10.199999999999999" x14ac:dyDescent="0.2">
      <c r="A78" s="17" t="s">
        <v>416</v>
      </c>
      <c r="F78" s="17">
        <v>-1</v>
      </c>
      <c r="T78" s="17">
        <f t="shared" si="0"/>
        <v>-1</v>
      </c>
    </row>
    <row r="79" spans="1:20" s="17" customFormat="1" ht="10.199999999999999" x14ac:dyDescent="0.2">
      <c r="A79" s="17" t="s">
        <v>206</v>
      </c>
      <c r="D79" s="17">
        <v>-1</v>
      </c>
      <c r="T79" s="17">
        <f t="shared" si="0"/>
        <v>-1</v>
      </c>
    </row>
    <row r="80" spans="1:20" s="17" customFormat="1" ht="10.199999999999999" x14ac:dyDescent="0.2">
      <c r="A80" s="17" t="s">
        <v>186</v>
      </c>
      <c r="G80" s="17">
        <v>-1</v>
      </c>
      <c r="T80" s="17">
        <f t="shared" si="0"/>
        <v>-1</v>
      </c>
    </row>
    <row r="81" spans="1:20" s="17" customFormat="1" ht="10.199999999999999" x14ac:dyDescent="0.2">
      <c r="A81" s="17" t="s">
        <v>200</v>
      </c>
      <c r="F81" s="17">
        <v>-1</v>
      </c>
      <c r="T81" s="17">
        <f t="shared" si="0"/>
        <v>-1</v>
      </c>
    </row>
    <row r="82" spans="1:20" s="17" customFormat="1" ht="10.199999999999999" x14ac:dyDescent="0.2">
      <c r="A82" s="17" t="s">
        <v>240</v>
      </c>
      <c r="R82" s="17">
        <v>-1</v>
      </c>
      <c r="T82" s="17">
        <f t="shared" si="0"/>
        <v>-1</v>
      </c>
    </row>
    <row r="83" spans="1:20" s="17" customFormat="1" ht="10.199999999999999" x14ac:dyDescent="0.2">
      <c r="A83" s="17" t="s">
        <v>417</v>
      </c>
      <c r="F83" s="17">
        <v>-1</v>
      </c>
      <c r="T83" s="17">
        <f t="shared" si="0"/>
        <v>-1</v>
      </c>
    </row>
    <row r="84" spans="1:20" x14ac:dyDescent="0.3">
      <c r="A84" s="17" t="s">
        <v>418</v>
      </c>
      <c r="B84" s="17">
        <f t="shared" ref="B84:T84" si="1">SUM(B2:B83)</f>
        <v>-10</v>
      </c>
      <c r="C84" s="17">
        <f t="shared" si="1"/>
        <v>-12</v>
      </c>
      <c r="D84" s="17">
        <f t="shared" si="1"/>
        <v>-15</v>
      </c>
      <c r="E84" s="17">
        <f t="shared" si="1"/>
        <v>-51</v>
      </c>
      <c r="F84" s="17">
        <f t="shared" si="1"/>
        <v>-30</v>
      </c>
      <c r="G84" s="17">
        <f t="shared" si="1"/>
        <v>-19</v>
      </c>
      <c r="H84" s="17">
        <f t="shared" si="1"/>
        <v>-11</v>
      </c>
      <c r="I84" s="17">
        <f t="shared" si="1"/>
        <v>-10</v>
      </c>
      <c r="J84" s="17">
        <f t="shared" si="1"/>
        <v>-1</v>
      </c>
      <c r="K84" s="17">
        <f t="shared" si="1"/>
        <v>-3</v>
      </c>
      <c r="L84" s="17">
        <f t="shared" si="1"/>
        <v>-19</v>
      </c>
      <c r="M84" s="17">
        <f t="shared" si="1"/>
        <v>-4</v>
      </c>
      <c r="N84" s="17">
        <f t="shared" si="1"/>
        <v>-3</v>
      </c>
      <c r="O84" s="17">
        <f t="shared" si="1"/>
        <v>0</v>
      </c>
      <c r="P84" s="17">
        <f t="shared" si="1"/>
        <v>-41</v>
      </c>
      <c r="Q84" s="17">
        <f t="shared" si="1"/>
        <v>-38</v>
      </c>
      <c r="R84" s="17">
        <f t="shared" si="1"/>
        <v>-11</v>
      </c>
      <c r="S84" s="17">
        <f t="shared" si="1"/>
        <v>-5</v>
      </c>
      <c r="T84" s="17">
        <f t="shared" si="1"/>
        <v>-283</v>
      </c>
    </row>
    <row r="85" spans="1:20" x14ac:dyDescent="0.3">
      <c r="A85" s="17" t="s">
        <v>419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 t="s">
        <v>420</v>
      </c>
      <c r="M85" s="17"/>
      <c r="N85" s="17"/>
      <c r="O85" s="17"/>
      <c r="P85" s="17"/>
      <c r="Q85" s="17"/>
      <c r="R85" s="17"/>
      <c r="S85" s="17"/>
      <c r="T85" s="17"/>
    </row>
    <row r="86" spans="1:20" x14ac:dyDescent="0.3">
      <c r="A86" s="17" t="s">
        <v>421</v>
      </c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>
        <f>SUM(B84:S84)</f>
        <v>-283</v>
      </c>
    </row>
    <row r="87" spans="1:20" x14ac:dyDescent="0.3">
      <c r="A87" s="17" t="s">
        <v>422</v>
      </c>
      <c r="B87" s="17"/>
      <c r="C87" s="17"/>
      <c r="D87" s="17"/>
      <c r="E87" s="17"/>
      <c r="F87" s="17"/>
      <c r="G87" s="17"/>
      <c r="H87" s="17"/>
      <c r="I87" s="17" t="s">
        <v>423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x14ac:dyDescent="0.3">
      <c r="A88" s="17" t="s">
        <v>424</v>
      </c>
      <c r="B88" s="17"/>
      <c r="C88" s="17"/>
      <c r="D88" s="17"/>
      <c r="E88" s="17"/>
      <c r="F88" s="17"/>
      <c r="G88" s="17"/>
      <c r="H88" s="17"/>
      <c r="I88" s="17" t="s">
        <v>425</v>
      </c>
      <c r="J88" s="17"/>
      <c r="K88" s="17"/>
      <c r="L88" s="17"/>
      <c r="M88" s="17"/>
      <c r="N88" s="17"/>
      <c r="O88" s="17" t="s">
        <v>426</v>
      </c>
      <c r="P88" s="17"/>
      <c r="Q88" s="17"/>
      <c r="R88" s="17"/>
      <c r="S88" s="17"/>
      <c r="T88" s="17"/>
    </row>
    <row r="89" spans="1:20" x14ac:dyDescent="0.3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x14ac:dyDescent="0.3">
      <c r="A90" s="17" t="s">
        <v>427</v>
      </c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x14ac:dyDescent="0.3">
      <c r="A91" s="40" t="s">
        <v>428</v>
      </c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x14ac:dyDescent="0.3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x14ac:dyDescent="0.3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106"/>
  <sheetViews>
    <sheetView workbookViewId="0">
      <selection activeCell="N18" sqref="N18"/>
    </sheetView>
  </sheetViews>
  <sheetFormatPr defaultRowHeight="14.4" x14ac:dyDescent="0.3"/>
  <cols>
    <col min="1" max="1" width="16.109375" customWidth="1"/>
    <col min="2" max="2" width="2.44140625" customWidth="1"/>
    <col min="7" max="7" width="9.109375" style="16"/>
    <col min="257" max="257" width="16.109375" customWidth="1"/>
    <col min="258" max="258" width="2.44140625" customWidth="1"/>
    <col min="513" max="513" width="16.109375" customWidth="1"/>
    <col min="514" max="514" width="2.44140625" customWidth="1"/>
    <col min="769" max="769" width="16.109375" customWidth="1"/>
    <col min="770" max="770" width="2.44140625" customWidth="1"/>
    <col min="1025" max="1025" width="16.109375" customWidth="1"/>
    <col min="1026" max="1026" width="2.44140625" customWidth="1"/>
    <col min="1281" max="1281" width="16.109375" customWidth="1"/>
    <col min="1282" max="1282" width="2.44140625" customWidth="1"/>
    <col min="1537" max="1537" width="16.109375" customWidth="1"/>
    <col min="1538" max="1538" width="2.44140625" customWidth="1"/>
    <col min="1793" max="1793" width="16.109375" customWidth="1"/>
    <col min="1794" max="1794" width="2.44140625" customWidth="1"/>
    <col min="2049" max="2049" width="16.109375" customWidth="1"/>
    <col min="2050" max="2050" width="2.44140625" customWidth="1"/>
    <col min="2305" max="2305" width="16.109375" customWidth="1"/>
    <col min="2306" max="2306" width="2.44140625" customWidth="1"/>
    <col min="2561" max="2561" width="16.109375" customWidth="1"/>
    <col min="2562" max="2562" width="2.44140625" customWidth="1"/>
    <col min="2817" max="2817" width="16.109375" customWidth="1"/>
    <col min="2818" max="2818" width="2.44140625" customWidth="1"/>
    <col min="3073" max="3073" width="16.109375" customWidth="1"/>
    <col min="3074" max="3074" width="2.44140625" customWidth="1"/>
    <col min="3329" max="3329" width="16.109375" customWidth="1"/>
    <col min="3330" max="3330" width="2.44140625" customWidth="1"/>
    <col min="3585" max="3585" width="16.109375" customWidth="1"/>
    <col min="3586" max="3586" width="2.44140625" customWidth="1"/>
    <col min="3841" max="3841" width="16.109375" customWidth="1"/>
    <col min="3842" max="3842" width="2.44140625" customWidth="1"/>
    <col min="4097" max="4097" width="16.109375" customWidth="1"/>
    <col min="4098" max="4098" width="2.44140625" customWidth="1"/>
    <col min="4353" max="4353" width="16.109375" customWidth="1"/>
    <col min="4354" max="4354" width="2.44140625" customWidth="1"/>
    <col min="4609" max="4609" width="16.109375" customWidth="1"/>
    <col min="4610" max="4610" width="2.44140625" customWidth="1"/>
    <col min="4865" max="4865" width="16.109375" customWidth="1"/>
    <col min="4866" max="4866" width="2.44140625" customWidth="1"/>
    <col min="5121" max="5121" width="16.109375" customWidth="1"/>
    <col min="5122" max="5122" width="2.44140625" customWidth="1"/>
    <col min="5377" max="5377" width="16.109375" customWidth="1"/>
    <col min="5378" max="5378" width="2.44140625" customWidth="1"/>
    <col min="5633" max="5633" width="16.109375" customWidth="1"/>
    <col min="5634" max="5634" width="2.44140625" customWidth="1"/>
    <col min="5889" max="5889" width="16.109375" customWidth="1"/>
    <col min="5890" max="5890" width="2.44140625" customWidth="1"/>
    <col min="6145" max="6145" width="16.109375" customWidth="1"/>
    <col min="6146" max="6146" width="2.44140625" customWidth="1"/>
    <col min="6401" max="6401" width="16.109375" customWidth="1"/>
    <col min="6402" max="6402" width="2.44140625" customWidth="1"/>
    <col min="6657" max="6657" width="16.109375" customWidth="1"/>
    <col min="6658" max="6658" width="2.44140625" customWidth="1"/>
    <col min="6913" max="6913" width="16.109375" customWidth="1"/>
    <col min="6914" max="6914" width="2.44140625" customWidth="1"/>
    <col min="7169" max="7169" width="16.109375" customWidth="1"/>
    <col min="7170" max="7170" width="2.44140625" customWidth="1"/>
    <col min="7425" max="7425" width="16.109375" customWidth="1"/>
    <col min="7426" max="7426" width="2.44140625" customWidth="1"/>
    <col min="7681" max="7681" width="16.109375" customWidth="1"/>
    <col min="7682" max="7682" width="2.44140625" customWidth="1"/>
    <col min="7937" max="7937" width="16.109375" customWidth="1"/>
    <col min="7938" max="7938" width="2.44140625" customWidth="1"/>
    <col min="8193" max="8193" width="16.109375" customWidth="1"/>
    <col min="8194" max="8194" width="2.44140625" customWidth="1"/>
    <col min="8449" max="8449" width="16.109375" customWidth="1"/>
    <col min="8450" max="8450" width="2.44140625" customWidth="1"/>
    <col min="8705" max="8705" width="16.109375" customWidth="1"/>
    <col min="8706" max="8706" width="2.44140625" customWidth="1"/>
    <col min="8961" max="8961" width="16.109375" customWidth="1"/>
    <col min="8962" max="8962" width="2.44140625" customWidth="1"/>
    <col min="9217" max="9217" width="16.109375" customWidth="1"/>
    <col min="9218" max="9218" width="2.44140625" customWidth="1"/>
    <col min="9473" max="9473" width="16.109375" customWidth="1"/>
    <col min="9474" max="9474" width="2.44140625" customWidth="1"/>
    <col min="9729" max="9729" width="16.109375" customWidth="1"/>
    <col min="9730" max="9730" width="2.44140625" customWidth="1"/>
    <col min="9985" max="9985" width="16.109375" customWidth="1"/>
    <col min="9986" max="9986" width="2.44140625" customWidth="1"/>
    <col min="10241" max="10241" width="16.109375" customWidth="1"/>
    <col min="10242" max="10242" width="2.44140625" customWidth="1"/>
    <col min="10497" max="10497" width="16.109375" customWidth="1"/>
    <col min="10498" max="10498" width="2.44140625" customWidth="1"/>
    <col min="10753" max="10753" width="16.109375" customWidth="1"/>
    <col min="10754" max="10754" width="2.44140625" customWidth="1"/>
    <col min="11009" max="11009" width="16.109375" customWidth="1"/>
    <col min="11010" max="11010" width="2.44140625" customWidth="1"/>
    <col min="11265" max="11265" width="16.109375" customWidth="1"/>
    <col min="11266" max="11266" width="2.44140625" customWidth="1"/>
    <col min="11521" max="11521" width="16.109375" customWidth="1"/>
    <col min="11522" max="11522" width="2.44140625" customWidth="1"/>
    <col min="11777" max="11777" width="16.109375" customWidth="1"/>
    <col min="11778" max="11778" width="2.44140625" customWidth="1"/>
    <col min="12033" max="12033" width="16.109375" customWidth="1"/>
    <col min="12034" max="12034" width="2.44140625" customWidth="1"/>
    <col min="12289" max="12289" width="16.109375" customWidth="1"/>
    <col min="12290" max="12290" width="2.44140625" customWidth="1"/>
    <col min="12545" max="12545" width="16.109375" customWidth="1"/>
    <col min="12546" max="12546" width="2.44140625" customWidth="1"/>
    <col min="12801" max="12801" width="16.109375" customWidth="1"/>
    <col min="12802" max="12802" width="2.44140625" customWidth="1"/>
    <col min="13057" max="13057" width="16.109375" customWidth="1"/>
    <col min="13058" max="13058" width="2.44140625" customWidth="1"/>
    <col min="13313" max="13313" width="16.109375" customWidth="1"/>
    <col min="13314" max="13314" width="2.44140625" customWidth="1"/>
    <col min="13569" max="13569" width="16.109375" customWidth="1"/>
    <col min="13570" max="13570" width="2.44140625" customWidth="1"/>
    <col min="13825" max="13825" width="16.109375" customWidth="1"/>
    <col min="13826" max="13826" width="2.44140625" customWidth="1"/>
    <col min="14081" max="14081" width="16.109375" customWidth="1"/>
    <col min="14082" max="14082" width="2.44140625" customWidth="1"/>
    <col min="14337" max="14337" width="16.109375" customWidth="1"/>
    <col min="14338" max="14338" width="2.44140625" customWidth="1"/>
    <col min="14593" max="14593" width="16.109375" customWidth="1"/>
    <col min="14594" max="14594" width="2.44140625" customWidth="1"/>
    <col min="14849" max="14849" width="16.109375" customWidth="1"/>
    <col min="14850" max="14850" width="2.44140625" customWidth="1"/>
    <col min="15105" max="15105" width="16.109375" customWidth="1"/>
    <col min="15106" max="15106" width="2.44140625" customWidth="1"/>
    <col min="15361" max="15361" width="16.109375" customWidth="1"/>
    <col min="15362" max="15362" width="2.44140625" customWidth="1"/>
    <col min="15617" max="15617" width="16.109375" customWidth="1"/>
    <col min="15618" max="15618" width="2.44140625" customWidth="1"/>
    <col min="15873" max="15873" width="16.109375" customWidth="1"/>
    <col min="15874" max="15874" width="2.44140625" customWidth="1"/>
    <col min="16129" max="16129" width="16.109375" customWidth="1"/>
    <col min="16130" max="16130" width="2.44140625" customWidth="1"/>
  </cols>
  <sheetData>
    <row r="1" spans="1:11" ht="17.399999999999999" x14ac:dyDescent="0.3">
      <c r="D1" s="33" t="s">
        <v>131</v>
      </c>
    </row>
    <row r="2" spans="1:11" ht="17.399999999999999" x14ac:dyDescent="0.3">
      <c r="D2" s="33"/>
      <c r="I2" t="s">
        <v>281</v>
      </c>
    </row>
    <row r="3" spans="1:11" x14ac:dyDescent="0.3">
      <c r="C3" t="s">
        <v>140</v>
      </c>
      <c r="D3" t="s">
        <v>141</v>
      </c>
      <c r="E3" t="s">
        <v>142</v>
      </c>
      <c r="F3" t="s">
        <v>143</v>
      </c>
      <c r="G3" s="34" t="s">
        <v>144</v>
      </c>
      <c r="H3" t="s">
        <v>282</v>
      </c>
      <c r="I3" t="s">
        <v>283</v>
      </c>
    </row>
    <row r="4" spans="1:11" x14ac:dyDescent="0.3">
      <c r="A4" s="35" t="s">
        <v>284</v>
      </c>
      <c r="C4" s="16" t="s">
        <v>285</v>
      </c>
      <c r="D4" s="16" t="s">
        <v>285</v>
      </c>
      <c r="E4" s="16">
        <v>72</v>
      </c>
      <c r="F4" s="16">
        <v>65</v>
      </c>
      <c r="G4" s="16">
        <v>68</v>
      </c>
      <c r="H4" s="16" t="s">
        <v>285</v>
      </c>
      <c r="I4">
        <v>205</v>
      </c>
      <c r="J4" t="s">
        <v>285</v>
      </c>
    </row>
    <row r="5" spans="1:11" x14ac:dyDescent="0.3">
      <c r="A5" s="35" t="s">
        <v>286</v>
      </c>
      <c r="C5" s="16">
        <v>75</v>
      </c>
      <c r="D5" s="16">
        <v>78</v>
      </c>
      <c r="E5" s="16">
        <v>74</v>
      </c>
      <c r="F5" s="16">
        <v>66</v>
      </c>
      <c r="G5" s="16">
        <v>69</v>
      </c>
      <c r="H5" s="16" t="s">
        <v>285</v>
      </c>
      <c r="I5">
        <v>209</v>
      </c>
      <c r="J5">
        <v>283</v>
      </c>
      <c r="K5" t="s">
        <v>287</v>
      </c>
    </row>
    <row r="6" spans="1:11" x14ac:dyDescent="0.3">
      <c r="A6" s="35" t="s">
        <v>288</v>
      </c>
      <c r="C6" s="16">
        <v>69</v>
      </c>
      <c r="D6" s="16">
        <v>82</v>
      </c>
      <c r="E6" s="16" t="s">
        <v>285</v>
      </c>
      <c r="F6" s="16">
        <v>66</v>
      </c>
      <c r="G6" s="16">
        <v>77</v>
      </c>
      <c r="H6" s="16">
        <v>74</v>
      </c>
      <c r="I6">
        <v>209</v>
      </c>
      <c r="J6">
        <v>283</v>
      </c>
      <c r="K6" t="s">
        <v>287</v>
      </c>
    </row>
    <row r="7" spans="1:11" x14ac:dyDescent="0.3">
      <c r="A7" s="36" t="s">
        <v>289</v>
      </c>
      <c r="C7" s="16">
        <v>74</v>
      </c>
      <c r="D7" s="16">
        <v>77</v>
      </c>
      <c r="E7" s="16">
        <v>69</v>
      </c>
      <c r="F7" s="16">
        <v>77</v>
      </c>
      <c r="G7" s="16">
        <v>68</v>
      </c>
      <c r="H7" s="16" t="s">
        <v>285</v>
      </c>
      <c r="I7">
        <v>211</v>
      </c>
      <c r="J7">
        <v>277</v>
      </c>
      <c r="K7" t="s">
        <v>290</v>
      </c>
    </row>
    <row r="8" spans="1:11" x14ac:dyDescent="0.3">
      <c r="A8" s="35" t="s">
        <v>291</v>
      </c>
      <c r="C8" s="16">
        <v>77</v>
      </c>
      <c r="D8" s="16">
        <v>70</v>
      </c>
      <c r="E8" s="16">
        <v>69</v>
      </c>
      <c r="F8" s="16">
        <v>72</v>
      </c>
      <c r="G8" s="16" t="s">
        <v>285</v>
      </c>
      <c r="H8" s="16" t="s">
        <v>285</v>
      </c>
      <c r="I8">
        <v>211</v>
      </c>
      <c r="J8" t="s">
        <v>285</v>
      </c>
    </row>
    <row r="9" spans="1:11" x14ac:dyDescent="0.3">
      <c r="A9" s="35" t="s">
        <v>292</v>
      </c>
      <c r="C9" s="16">
        <v>83</v>
      </c>
      <c r="D9" s="16">
        <v>73</v>
      </c>
      <c r="E9" s="16">
        <v>71</v>
      </c>
      <c r="F9" s="16">
        <v>70</v>
      </c>
      <c r="G9" s="16">
        <v>72</v>
      </c>
      <c r="H9" s="16">
        <v>71</v>
      </c>
      <c r="I9">
        <v>212</v>
      </c>
      <c r="J9">
        <v>287</v>
      </c>
      <c r="K9" t="s">
        <v>293</v>
      </c>
    </row>
    <row r="10" spans="1:11" x14ac:dyDescent="0.3">
      <c r="A10" s="35" t="s">
        <v>294</v>
      </c>
      <c r="C10" s="16">
        <v>87</v>
      </c>
      <c r="D10" s="16">
        <v>80</v>
      </c>
      <c r="E10" s="16">
        <v>81</v>
      </c>
      <c r="F10" s="16">
        <v>67</v>
      </c>
      <c r="G10" s="16">
        <v>74</v>
      </c>
      <c r="H10" s="16">
        <v>72</v>
      </c>
      <c r="I10">
        <v>213</v>
      </c>
    </row>
    <row r="11" spans="1:11" x14ac:dyDescent="0.3">
      <c r="A11" s="35" t="s">
        <v>295</v>
      </c>
      <c r="C11" s="16">
        <v>76</v>
      </c>
      <c r="D11" s="16" t="s">
        <v>296</v>
      </c>
      <c r="E11" s="16" t="s">
        <v>296</v>
      </c>
      <c r="F11" s="16">
        <v>71</v>
      </c>
      <c r="G11" s="16" t="s">
        <v>285</v>
      </c>
      <c r="H11" s="16">
        <v>66</v>
      </c>
      <c r="I11">
        <v>213</v>
      </c>
    </row>
    <row r="12" spans="1:11" x14ac:dyDescent="0.3">
      <c r="A12" s="35" t="s">
        <v>297</v>
      </c>
      <c r="C12" s="16" t="s">
        <v>182</v>
      </c>
      <c r="D12" s="16">
        <v>69</v>
      </c>
      <c r="E12" s="16">
        <v>77</v>
      </c>
      <c r="F12" s="16">
        <v>68</v>
      </c>
      <c r="G12" s="16" t="s">
        <v>285</v>
      </c>
      <c r="H12" s="16" t="s">
        <v>285</v>
      </c>
      <c r="I12">
        <v>214</v>
      </c>
    </row>
    <row r="13" spans="1:11" x14ac:dyDescent="0.3">
      <c r="A13" s="35" t="s">
        <v>298</v>
      </c>
      <c r="C13" s="16">
        <v>76</v>
      </c>
      <c r="D13" s="16">
        <v>70</v>
      </c>
      <c r="E13" s="16">
        <v>74</v>
      </c>
      <c r="F13" s="16">
        <v>71</v>
      </c>
      <c r="G13" s="16" t="s">
        <v>285</v>
      </c>
      <c r="H13" s="16" t="s">
        <v>285</v>
      </c>
      <c r="I13">
        <v>215</v>
      </c>
      <c r="J13">
        <v>286</v>
      </c>
      <c r="K13" t="s">
        <v>299</v>
      </c>
    </row>
    <row r="14" spans="1:11" x14ac:dyDescent="0.3">
      <c r="A14" s="35" t="s">
        <v>300</v>
      </c>
      <c r="C14" s="16">
        <v>74</v>
      </c>
      <c r="D14" s="16">
        <v>70</v>
      </c>
      <c r="E14" s="16">
        <v>72</v>
      </c>
      <c r="F14" s="16" t="s">
        <v>285</v>
      </c>
      <c r="G14" s="16" t="s">
        <v>285</v>
      </c>
      <c r="H14" s="16" t="s">
        <v>285</v>
      </c>
      <c r="I14">
        <v>216</v>
      </c>
    </row>
    <row r="15" spans="1:11" x14ac:dyDescent="0.3">
      <c r="A15" s="35" t="s">
        <v>301</v>
      </c>
      <c r="C15" s="16">
        <v>71</v>
      </c>
      <c r="D15" s="16">
        <v>73</v>
      </c>
      <c r="E15" s="16" t="s">
        <v>296</v>
      </c>
      <c r="F15" s="16">
        <v>73</v>
      </c>
      <c r="G15" s="16">
        <v>85</v>
      </c>
      <c r="H15" s="16">
        <v>81</v>
      </c>
      <c r="I15">
        <v>217</v>
      </c>
    </row>
    <row r="16" spans="1:11" x14ac:dyDescent="0.3">
      <c r="A16" s="35" t="s">
        <v>302</v>
      </c>
      <c r="C16" s="16">
        <v>79</v>
      </c>
      <c r="D16" s="16">
        <v>68</v>
      </c>
      <c r="E16" s="16" t="s">
        <v>303</v>
      </c>
      <c r="F16" s="16">
        <v>79</v>
      </c>
      <c r="G16" s="16">
        <v>70</v>
      </c>
      <c r="H16" s="16" t="s">
        <v>285</v>
      </c>
      <c r="I16">
        <v>217</v>
      </c>
    </row>
    <row r="17" spans="1:9" x14ac:dyDescent="0.3">
      <c r="A17" s="35" t="s">
        <v>304</v>
      </c>
      <c r="C17" s="16">
        <v>79</v>
      </c>
      <c r="D17" s="16">
        <v>74</v>
      </c>
      <c r="E17" s="16" t="s">
        <v>296</v>
      </c>
      <c r="F17" s="16">
        <v>65</v>
      </c>
      <c r="G17" s="16" t="s">
        <v>285</v>
      </c>
      <c r="H17" s="16" t="s">
        <v>285</v>
      </c>
      <c r="I17">
        <v>218</v>
      </c>
    </row>
    <row r="18" spans="1:9" x14ac:dyDescent="0.3">
      <c r="A18" s="35" t="s">
        <v>305</v>
      </c>
      <c r="C18" s="16">
        <v>84</v>
      </c>
      <c r="D18" s="16">
        <v>77</v>
      </c>
      <c r="E18" s="16">
        <v>84</v>
      </c>
      <c r="F18" s="16">
        <v>71</v>
      </c>
      <c r="G18" s="16">
        <v>70</v>
      </c>
      <c r="H18" s="16">
        <v>79</v>
      </c>
      <c r="I18">
        <v>218</v>
      </c>
    </row>
    <row r="19" spans="1:9" x14ac:dyDescent="0.3">
      <c r="A19" s="35" t="s">
        <v>306</v>
      </c>
      <c r="C19" s="16">
        <v>75</v>
      </c>
      <c r="D19" s="16">
        <v>73</v>
      </c>
      <c r="E19" s="16" t="s">
        <v>285</v>
      </c>
      <c r="F19" s="16" t="s">
        <v>285</v>
      </c>
      <c r="G19" s="16">
        <v>70</v>
      </c>
      <c r="H19" s="16" t="s">
        <v>285</v>
      </c>
      <c r="I19">
        <v>218</v>
      </c>
    </row>
    <row r="20" spans="1:9" x14ac:dyDescent="0.3">
      <c r="A20" s="35" t="s">
        <v>307</v>
      </c>
      <c r="C20" s="16">
        <v>76</v>
      </c>
      <c r="D20" s="16">
        <v>71</v>
      </c>
      <c r="E20" s="16">
        <v>75</v>
      </c>
      <c r="F20" s="16">
        <v>73</v>
      </c>
      <c r="G20" s="16">
        <v>75</v>
      </c>
      <c r="H20" s="16">
        <v>79</v>
      </c>
      <c r="I20">
        <v>219</v>
      </c>
    </row>
    <row r="21" spans="1:9" x14ac:dyDescent="0.3">
      <c r="A21" s="35" t="s">
        <v>308</v>
      </c>
      <c r="C21" s="16" t="s">
        <v>285</v>
      </c>
      <c r="D21" s="16">
        <v>76</v>
      </c>
      <c r="E21" s="16">
        <v>75</v>
      </c>
      <c r="F21" s="16">
        <v>68</v>
      </c>
      <c r="G21" s="16" t="s">
        <v>285</v>
      </c>
      <c r="H21" s="16" t="s">
        <v>285</v>
      </c>
      <c r="I21">
        <v>219</v>
      </c>
    </row>
    <row r="22" spans="1:9" x14ac:dyDescent="0.3">
      <c r="A22" s="35" t="s">
        <v>309</v>
      </c>
      <c r="C22" s="16" t="s">
        <v>285</v>
      </c>
      <c r="D22" s="16">
        <v>75</v>
      </c>
      <c r="E22" s="16">
        <v>74</v>
      </c>
      <c r="F22" s="16">
        <v>70</v>
      </c>
      <c r="G22" s="16" t="s">
        <v>285</v>
      </c>
      <c r="H22" s="16">
        <v>78</v>
      </c>
      <c r="I22">
        <v>219</v>
      </c>
    </row>
    <row r="23" spans="1:9" x14ac:dyDescent="0.3">
      <c r="A23" s="35" t="s">
        <v>310</v>
      </c>
      <c r="C23" s="16" t="s">
        <v>285</v>
      </c>
      <c r="D23" s="16">
        <v>77</v>
      </c>
      <c r="E23" s="16">
        <v>76</v>
      </c>
      <c r="F23" s="16">
        <v>66</v>
      </c>
      <c r="G23" s="16" t="s">
        <v>285</v>
      </c>
      <c r="H23" s="16">
        <v>88</v>
      </c>
      <c r="I23">
        <v>219</v>
      </c>
    </row>
    <row r="24" spans="1:9" x14ac:dyDescent="0.3">
      <c r="A24" s="35" t="s">
        <v>311</v>
      </c>
      <c r="C24" s="16">
        <v>77</v>
      </c>
      <c r="D24" s="16" t="s">
        <v>285</v>
      </c>
      <c r="E24" s="16" t="s">
        <v>285</v>
      </c>
      <c r="F24" s="16">
        <v>73</v>
      </c>
      <c r="G24" s="16">
        <v>69</v>
      </c>
      <c r="H24" s="16" t="s">
        <v>285</v>
      </c>
      <c r="I24">
        <v>219</v>
      </c>
    </row>
    <row r="25" spans="1:9" x14ac:dyDescent="0.3">
      <c r="A25" s="35" t="s">
        <v>312</v>
      </c>
      <c r="C25" s="16">
        <v>77</v>
      </c>
      <c r="D25" s="16">
        <v>72</v>
      </c>
      <c r="E25" s="16">
        <v>74</v>
      </c>
      <c r="F25" s="16">
        <v>75</v>
      </c>
      <c r="G25" s="16">
        <v>74</v>
      </c>
      <c r="H25" s="16" t="s">
        <v>285</v>
      </c>
      <c r="I25">
        <v>220</v>
      </c>
    </row>
    <row r="26" spans="1:9" x14ac:dyDescent="0.3">
      <c r="A26" s="35" t="s">
        <v>313</v>
      </c>
      <c r="C26" s="16" t="s">
        <v>296</v>
      </c>
      <c r="D26" s="16" t="s">
        <v>296</v>
      </c>
      <c r="E26" s="16">
        <v>76</v>
      </c>
      <c r="F26" s="16" t="s">
        <v>285</v>
      </c>
      <c r="G26" s="16">
        <v>73</v>
      </c>
      <c r="H26" s="16">
        <v>71</v>
      </c>
      <c r="I26">
        <v>220</v>
      </c>
    </row>
    <row r="27" spans="1:9" x14ac:dyDescent="0.3">
      <c r="A27" s="35" t="s">
        <v>314</v>
      </c>
      <c r="C27" s="16">
        <v>74</v>
      </c>
      <c r="D27" s="16">
        <v>80</v>
      </c>
      <c r="E27" s="16">
        <v>75</v>
      </c>
      <c r="F27" s="16">
        <v>77</v>
      </c>
      <c r="G27" s="16">
        <v>71</v>
      </c>
      <c r="H27" s="16" t="s">
        <v>285</v>
      </c>
      <c r="I27">
        <v>220</v>
      </c>
    </row>
    <row r="28" spans="1:9" x14ac:dyDescent="0.3">
      <c r="A28" s="35" t="s">
        <v>315</v>
      </c>
      <c r="C28" s="16">
        <v>78</v>
      </c>
      <c r="D28" s="16">
        <v>71</v>
      </c>
      <c r="E28" s="16">
        <v>75</v>
      </c>
      <c r="F28" s="16">
        <v>79</v>
      </c>
      <c r="G28" s="16">
        <v>75</v>
      </c>
      <c r="H28" s="16">
        <v>74</v>
      </c>
      <c r="I28">
        <v>220</v>
      </c>
    </row>
    <row r="29" spans="1:9" x14ac:dyDescent="0.3">
      <c r="A29" s="35" t="s">
        <v>316</v>
      </c>
      <c r="C29" s="16" t="s">
        <v>285</v>
      </c>
      <c r="D29" s="16">
        <v>79</v>
      </c>
      <c r="E29" s="16">
        <v>70</v>
      </c>
      <c r="F29" s="16">
        <v>71</v>
      </c>
      <c r="G29" s="16" t="s">
        <v>285</v>
      </c>
      <c r="H29" s="16" t="s">
        <v>285</v>
      </c>
      <c r="I29">
        <v>220</v>
      </c>
    </row>
    <row r="30" spans="1:9" x14ac:dyDescent="0.3">
      <c r="A30" s="35" t="s">
        <v>317</v>
      </c>
      <c r="C30" s="16">
        <v>76</v>
      </c>
      <c r="D30" s="16">
        <v>73</v>
      </c>
      <c r="E30" s="16">
        <v>79</v>
      </c>
      <c r="F30" s="16">
        <v>71</v>
      </c>
      <c r="G30" s="16" t="s">
        <v>285</v>
      </c>
      <c r="H30" s="16">
        <v>97</v>
      </c>
      <c r="I30">
        <v>220</v>
      </c>
    </row>
    <row r="31" spans="1:9" x14ac:dyDescent="0.3">
      <c r="A31" s="35" t="s">
        <v>318</v>
      </c>
      <c r="C31" s="16">
        <v>87</v>
      </c>
      <c r="D31" s="16">
        <v>78</v>
      </c>
      <c r="E31" s="16">
        <v>75</v>
      </c>
      <c r="F31" s="16">
        <v>74</v>
      </c>
      <c r="G31" s="16">
        <v>75</v>
      </c>
      <c r="H31" s="16">
        <v>72</v>
      </c>
      <c r="I31">
        <v>221</v>
      </c>
    </row>
    <row r="32" spans="1:9" x14ac:dyDescent="0.3">
      <c r="A32" s="35" t="s">
        <v>319</v>
      </c>
      <c r="C32" s="16" t="s">
        <v>296</v>
      </c>
      <c r="D32" s="16" t="s">
        <v>296</v>
      </c>
      <c r="E32" s="16" t="s">
        <v>182</v>
      </c>
      <c r="F32" s="16">
        <v>79</v>
      </c>
      <c r="G32" s="16">
        <v>64</v>
      </c>
      <c r="H32" s="16">
        <v>78</v>
      </c>
      <c r="I32">
        <v>221</v>
      </c>
    </row>
    <row r="33" spans="1:9" x14ac:dyDescent="0.3">
      <c r="A33" s="35" t="s">
        <v>320</v>
      </c>
      <c r="C33" s="16">
        <v>80</v>
      </c>
      <c r="D33" s="16">
        <v>75</v>
      </c>
      <c r="E33" s="16">
        <v>75</v>
      </c>
      <c r="F33" s="16">
        <v>72</v>
      </c>
      <c r="G33" s="16" t="s">
        <v>285</v>
      </c>
      <c r="H33" s="16">
        <v>74</v>
      </c>
      <c r="I33">
        <v>221</v>
      </c>
    </row>
    <row r="34" spans="1:9" x14ac:dyDescent="0.3">
      <c r="A34" s="35" t="s">
        <v>321</v>
      </c>
      <c r="C34" s="16">
        <v>73</v>
      </c>
      <c r="D34" s="16">
        <v>76</v>
      </c>
      <c r="E34" s="16" t="s">
        <v>285</v>
      </c>
      <c r="F34" s="16">
        <v>72</v>
      </c>
      <c r="G34" s="16">
        <v>76</v>
      </c>
      <c r="H34" s="16" t="s">
        <v>285</v>
      </c>
      <c r="I34">
        <v>221</v>
      </c>
    </row>
    <row r="35" spans="1:9" x14ac:dyDescent="0.3">
      <c r="A35" s="35" t="s">
        <v>322</v>
      </c>
      <c r="C35" s="16">
        <v>77</v>
      </c>
      <c r="D35" s="16" t="s">
        <v>296</v>
      </c>
      <c r="E35" s="16">
        <v>69</v>
      </c>
      <c r="F35" s="16" t="s">
        <v>285</v>
      </c>
      <c r="G35" s="16" t="s">
        <v>285</v>
      </c>
      <c r="H35" s="16">
        <v>76</v>
      </c>
      <c r="I35">
        <v>222</v>
      </c>
    </row>
    <row r="36" spans="1:9" x14ac:dyDescent="0.3">
      <c r="A36" s="35" t="s">
        <v>323</v>
      </c>
      <c r="C36" s="16">
        <v>75</v>
      </c>
      <c r="D36" s="16" t="s">
        <v>285</v>
      </c>
      <c r="E36" s="16" t="s">
        <v>285</v>
      </c>
      <c r="F36" s="16">
        <v>94</v>
      </c>
      <c r="G36" s="16">
        <v>73</v>
      </c>
      <c r="H36" s="16">
        <v>74</v>
      </c>
      <c r="I36">
        <v>222</v>
      </c>
    </row>
    <row r="37" spans="1:9" x14ac:dyDescent="0.3">
      <c r="A37" s="35" t="s">
        <v>324</v>
      </c>
      <c r="C37" s="16">
        <v>80</v>
      </c>
      <c r="D37" s="16">
        <v>75</v>
      </c>
      <c r="E37" s="16">
        <v>80</v>
      </c>
      <c r="F37" s="16">
        <v>68</v>
      </c>
      <c r="G37" s="16" t="s">
        <v>285</v>
      </c>
      <c r="H37" s="16" t="s">
        <v>285</v>
      </c>
      <c r="I37">
        <v>223</v>
      </c>
    </row>
    <row r="38" spans="1:9" x14ac:dyDescent="0.3">
      <c r="A38" s="35" t="s">
        <v>325</v>
      </c>
      <c r="C38" s="16">
        <v>76</v>
      </c>
      <c r="D38" s="16" t="s">
        <v>285</v>
      </c>
      <c r="E38" s="16" t="s">
        <v>285</v>
      </c>
      <c r="F38" s="16">
        <v>72</v>
      </c>
      <c r="G38" s="16">
        <v>75</v>
      </c>
      <c r="H38" s="16">
        <v>85</v>
      </c>
      <c r="I38">
        <v>223</v>
      </c>
    </row>
    <row r="39" spans="1:9" x14ac:dyDescent="0.3">
      <c r="A39" s="35" t="s">
        <v>326</v>
      </c>
      <c r="C39" s="16">
        <v>85</v>
      </c>
      <c r="D39" s="16" t="s">
        <v>285</v>
      </c>
      <c r="E39" s="16">
        <v>81</v>
      </c>
      <c r="F39" s="16">
        <v>71</v>
      </c>
      <c r="G39" s="16">
        <v>71</v>
      </c>
      <c r="H39" s="16" t="s">
        <v>285</v>
      </c>
      <c r="I39">
        <v>223</v>
      </c>
    </row>
    <row r="40" spans="1:9" x14ac:dyDescent="0.3">
      <c r="A40" s="35" t="s">
        <v>327</v>
      </c>
      <c r="C40" s="16" t="s">
        <v>285</v>
      </c>
      <c r="D40" s="16">
        <v>79</v>
      </c>
      <c r="E40" s="16">
        <v>80</v>
      </c>
      <c r="F40" s="16" t="s">
        <v>285</v>
      </c>
      <c r="G40" s="16">
        <v>74</v>
      </c>
      <c r="H40" s="16">
        <v>71</v>
      </c>
      <c r="I40">
        <v>224</v>
      </c>
    </row>
    <row r="41" spans="1:9" x14ac:dyDescent="0.3">
      <c r="A41" s="35" t="s">
        <v>328</v>
      </c>
      <c r="C41" s="16">
        <v>75</v>
      </c>
      <c r="D41" s="16">
        <v>82</v>
      </c>
      <c r="E41" s="16">
        <v>87</v>
      </c>
      <c r="F41" s="16">
        <v>73</v>
      </c>
      <c r="G41" s="16">
        <v>80</v>
      </c>
      <c r="H41" s="16">
        <v>76</v>
      </c>
      <c r="I41">
        <v>224</v>
      </c>
    </row>
    <row r="42" spans="1:9" x14ac:dyDescent="0.3">
      <c r="A42" s="35" t="s">
        <v>329</v>
      </c>
      <c r="C42" s="16">
        <v>78</v>
      </c>
      <c r="D42" s="16">
        <v>77</v>
      </c>
      <c r="E42" s="16" t="s">
        <v>303</v>
      </c>
      <c r="F42" s="16">
        <v>74</v>
      </c>
      <c r="G42" s="16">
        <v>76</v>
      </c>
      <c r="H42" s="16">
        <v>75</v>
      </c>
      <c r="I42">
        <v>225</v>
      </c>
    </row>
    <row r="43" spans="1:9" x14ac:dyDescent="0.3">
      <c r="A43" s="36" t="s">
        <v>330</v>
      </c>
      <c r="C43" s="16">
        <v>74</v>
      </c>
      <c r="D43" s="16">
        <v>77</v>
      </c>
      <c r="E43" s="16">
        <v>82</v>
      </c>
      <c r="F43" s="16">
        <v>77</v>
      </c>
      <c r="G43" s="16">
        <v>75</v>
      </c>
      <c r="H43" s="16">
        <v>81</v>
      </c>
      <c r="I43">
        <v>226</v>
      </c>
    </row>
    <row r="44" spans="1:9" x14ac:dyDescent="0.3">
      <c r="A44" s="35" t="s">
        <v>331</v>
      </c>
      <c r="C44" s="16">
        <v>85</v>
      </c>
      <c r="D44" s="16">
        <v>72</v>
      </c>
      <c r="E44" s="16">
        <v>79</v>
      </c>
      <c r="F44" s="16">
        <v>80</v>
      </c>
      <c r="G44" s="16">
        <v>76</v>
      </c>
      <c r="H44" s="16">
        <v>78</v>
      </c>
      <c r="I44">
        <v>226</v>
      </c>
    </row>
    <row r="45" spans="1:9" x14ac:dyDescent="0.3">
      <c r="A45" s="35" t="s">
        <v>332</v>
      </c>
      <c r="C45" s="16">
        <v>78</v>
      </c>
      <c r="D45" s="16">
        <v>74</v>
      </c>
      <c r="E45" s="16">
        <v>76</v>
      </c>
      <c r="F45" s="16">
        <v>79</v>
      </c>
      <c r="G45" s="16">
        <v>77</v>
      </c>
      <c r="H45" s="16">
        <v>79</v>
      </c>
      <c r="I45">
        <v>227</v>
      </c>
    </row>
    <row r="46" spans="1:9" x14ac:dyDescent="0.3">
      <c r="A46" s="35" t="s">
        <v>333</v>
      </c>
      <c r="C46" s="16" t="s">
        <v>296</v>
      </c>
      <c r="D46" s="16">
        <v>78</v>
      </c>
      <c r="E46" s="16" t="s">
        <v>296</v>
      </c>
      <c r="F46" s="16" t="s">
        <v>285</v>
      </c>
      <c r="G46" s="16">
        <v>71</v>
      </c>
      <c r="H46" s="16">
        <v>78</v>
      </c>
      <c r="I46">
        <v>227</v>
      </c>
    </row>
    <row r="47" spans="1:9" x14ac:dyDescent="0.3">
      <c r="A47" s="35" t="s">
        <v>334</v>
      </c>
      <c r="C47" s="16">
        <v>82</v>
      </c>
      <c r="D47" s="16" t="s">
        <v>296</v>
      </c>
      <c r="E47" s="16" t="s">
        <v>296</v>
      </c>
      <c r="F47" s="16" t="s">
        <v>182</v>
      </c>
      <c r="G47" s="16">
        <v>72</v>
      </c>
      <c r="H47" s="16">
        <v>73</v>
      </c>
      <c r="I47">
        <v>227</v>
      </c>
    </row>
    <row r="48" spans="1:9" x14ac:dyDescent="0.3">
      <c r="A48" s="35" t="s">
        <v>335</v>
      </c>
      <c r="C48" s="16">
        <v>81</v>
      </c>
      <c r="D48" s="16">
        <v>82</v>
      </c>
      <c r="E48" s="16">
        <v>79</v>
      </c>
      <c r="F48" s="16" t="s">
        <v>285</v>
      </c>
      <c r="G48" s="16">
        <v>75</v>
      </c>
      <c r="H48" s="16">
        <v>74</v>
      </c>
      <c r="I48">
        <v>228</v>
      </c>
    </row>
    <row r="49" spans="1:9" x14ac:dyDescent="0.3">
      <c r="A49" s="35" t="s">
        <v>336</v>
      </c>
      <c r="C49" s="16">
        <v>79</v>
      </c>
      <c r="D49" s="16">
        <v>69</v>
      </c>
      <c r="E49" s="16">
        <v>80</v>
      </c>
      <c r="F49" s="16" t="s">
        <v>285</v>
      </c>
      <c r="G49" s="16" t="s">
        <v>285</v>
      </c>
      <c r="H49" s="16" t="s">
        <v>285</v>
      </c>
      <c r="I49">
        <v>228</v>
      </c>
    </row>
    <row r="50" spans="1:9" x14ac:dyDescent="0.3">
      <c r="A50" s="35" t="s">
        <v>337</v>
      </c>
      <c r="C50" s="16">
        <v>76</v>
      </c>
      <c r="D50" s="16">
        <v>76</v>
      </c>
      <c r="E50" s="16">
        <v>86</v>
      </c>
      <c r="F50" s="16" t="s">
        <v>285</v>
      </c>
      <c r="G50" s="16" t="s">
        <v>285</v>
      </c>
      <c r="H50" s="16">
        <v>77</v>
      </c>
      <c r="I50">
        <v>229</v>
      </c>
    </row>
    <row r="51" spans="1:9" x14ac:dyDescent="0.3">
      <c r="A51" s="35" t="s">
        <v>338</v>
      </c>
      <c r="C51" s="16">
        <v>89</v>
      </c>
      <c r="D51" s="16" t="s">
        <v>296</v>
      </c>
      <c r="E51" s="16">
        <v>80</v>
      </c>
      <c r="F51" s="16" t="s">
        <v>182</v>
      </c>
      <c r="G51" s="16">
        <v>69</v>
      </c>
      <c r="H51" s="16">
        <v>82</v>
      </c>
      <c r="I51">
        <v>231</v>
      </c>
    </row>
    <row r="52" spans="1:9" x14ac:dyDescent="0.3">
      <c r="A52" s="35" t="s">
        <v>339</v>
      </c>
      <c r="C52" s="16">
        <v>82</v>
      </c>
      <c r="D52" s="16">
        <v>88</v>
      </c>
      <c r="E52" s="16" t="s">
        <v>296</v>
      </c>
      <c r="F52" s="16">
        <v>79</v>
      </c>
      <c r="G52" s="16">
        <v>78</v>
      </c>
      <c r="H52" s="16">
        <v>74</v>
      </c>
      <c r="I52">
        <v>231</v>
      </c>
    </row>
    <row r="53" spans="1:9" x14ac:dyDescent="0.3">
      <c r="A53" s="35" t="s">
        <v>340</v>
      </c>
      <c r="C53" s="16">
        <v>76</v>
      </c>
      <c r="D53" s="16" t="s">
        <v>285</v>
      </c>
      <c r="E53" s="16">
        <v>80</v>
      </c>
      <c r="F53" s="16" t="s">
        <v>285</v>
      </c>
      <c r="G53" s="16">
        <v>76</v>
      </c>
      <c r="H53" s="16">
        <v>79</v>
      </c>
      <c r="I53">
        <v>231</v>
      </c>
    </row>
    <row r="54" spans="1:9" x14ac:dyDescent="0.3">
      <c r="A54" s="35" t="s">
        <v>341</v>
      </c>
      <c r="C54" s="16">
        <v>83</v>
      </c>
      <c r="D54" s="16" t="s">
        <v>296</v>
      </c>
      <c r="E54" s="16">
        <v>78</v>
      </c>
      <c r="F54" s="16">
        <v>77</v>
      </c>
      <c r="G54" s="16">
        <v>77</v>
      </c>
      <c r="H54" s="16">
        <v>78</v>
      </c>
      <c r="I54">
        <v>232</v>
      </c>
    </row>
    <row r="55" spans="1:9" x14ac:dyDescent="0.3">
      <c r="A55" s="35" t="s">
        <v>342</v>
      </c>
      <c r="C55" s="16">
        <v>85</v>
      </c>
      <c r="D55" s="16" t="s">
        <v>285</v>
      </c>
      <c r="E55" s="16" t="s">
        <v>285</v>
      </c>
      <c r="F55" s="16">
        <v>71</v>
      </c>
      <c r="G55" s="16">
        <v>77</v>
      </c>
      <c r="H55" s="16" t="s">
        <v>285</v>
      </c>
      <c r="I55">
        <v>233</v>
      </c>
    </row>
    <row r="56" spans="1:9" x14ac:dyDescent="0.3">
      <c r="A56" s="35" t="s">
        <v>343</v>
      </c>
      <c r="C56" s="16" t="s">
        <v>285</v>
      </c>
      <c r="D56" s="16">
        <v>80</v>
      </c>
      <c r="E56" s="16">
        <v>90</v>
      </c>
      <c r="F56" s="16">
        <v>80</v>
      </c>
      <c r="G56" s="16">
        <v>81</v>
      </c>
      <c r="H56" s="16">
        <v>74</v>
      </c>
      <c r="I56">
        <v>234</v>
      </c>
    </row>
    <row r="57" spans="1:9" x14ac:dyDescent="0.3">
      <c r="A57" s="35" t="s">
        <v>344</v>
      </c>
      <c r="C57" s="16" t="s">
        <v>285</v>
      </c>
      <c r="D57" s="16">
        <v>75</v>
      </c>
      <c r="E57" s="16">
        <v>83</v>
      </c>
      <c r="F57" s="16">
        <v>82</v>
      </c>
      <c r="G57" s="16">
        <v>78</v>
      </c>
      <c r="H57" s="16" t="s">
        <v>285</v>
      </c>
      <c r="I57">
        <v>235</v>
      </c>
    </row>
    <row r="58" spans="1:9" x14ac:dyDescent="0.3">
      <c r="A58" s="35" t="s">
        <v>345</v>
      </c>
      <c r="C58" s="16" t="s">
        <v>285</v>
      </c>
      <c r="D58" s="16">
        <v>81</v>
      </c>
      <c r="E58" s="16">
        <v>81</v>
      </c>
      <c r="F58" s="16">
        <v>84</v>
      </c>
      <c r="G58" s="16">
        <v>73</v>
      </c>
      <c r="H58" s="16">
        <v>87</v>
      </c>
      <c r="I58">
        <v>235</v>
      </c>
    </row>
    <row r="59" spans="1:9" x14ac:dyDescent="0.3">
      <c r="A59" s="35" t="s">
        <v>346</v>
      </c>
      <c r="C59" s="16" t="s">
        <v>296</v>
      </c>
      <c r="D59" s="16">
        <v>82</v>
      </c>
      <c r="E59" s="16">
        <v>79</v>
      </c>
      <c r="F59" s="16" t="s">
        <v>285</v>
      </c>
      <c r="G59" s="16">
        <v>75</v>
      </c>
      <c r="H59" s="16" t="s">
        <v>285</v>
      </c>
      <c r="I59">
        <v>236</v>
      </c>
    </row>
    <row r="60" spans="1:9" x14ac:dyDescent="0.3">
      <c r="A60" s="35" t="s">
        <v>347</v>
      </c>
      <c r="C60" s="16">
        <v>83</v>
      </c>
      <c r="D60" s="16" t="s">
        <v>296</v>
      </c>
      <c r="E60" s="16" t="s">
        <v>296</v>
      </c>
      <c r="F60" s="16">
        <v>73</v>
      </c>
      <c r="G60" s="16">
        <v>83</v>
      </c>
      <c r="H60" s="16">
        <v>80</v>
      </c>
      <c r="I60">
        <v>236</v>
      </c>
    </row>
    <row r="61" spans="1:9" x14ac:dyDescent="0.3">
      <c r="A61" s="35" t="s">
        <v>348</v>
      </c>
      <c r="C61" s="16">
        <v>77</v>
      </c>
      <c r="D61" s="16">
        <v>74</v>
      </c>
      <c r="E61" s="16" t="s">
        <v>285</v>
      </c>
      <c r="F61" s="16">
        <v>85</v>
      </c>
      <c r="G61" s="16" t="s">
        <v>285</v>
      </c>
      <c r="H61" s="16" t="s">
        <v>285</v>
      </c>
      <c r="I61">
        <v>236</v>
      </c>
    </row>
    <row r="62" spans="1:9" x14ac:dyDescent="0.3">
      <c r="A62" s="35" t="s">
        <v>349</v>
      </c>
      <c r="C62" s="16">
        <v>83</v>
      </c>
      <c r="D62" s="16">
        <v>77</v>
      </c>
      <c r="E62" s="16" t="s">
        <v>296</v>
      </c>
      <c r="F62" s="16">
        <v>82</v>
      </c>
      <c r="G62" s="16">
        <v>78</v>
      </c>
      <c r="H62" s="16">
        <v>83</v>
      </c>
      <c r="I62">
        <v>237</v>
      </c>
    </row>
    <row r="63" spans="1:9" x14ac:dyDescent="0.3">
      <c r="A63" s="35" t="s">
        <v>350</v>
      </c>
      <c r="C63" s="16" t="s">
        <v>285</v>
      </c>
      <c r="D63" s="16" t="s">
        <v>285</v>
      </c>
      <c r="E63" s="16">
        <v>84</v>
      </c>
      <c r="F63" s="16" t="s">
        <v>285</v>
      </c>
      <c r="G63" s="16">
        <v>72</v>
      </c>
      <c r="H63" s="16">
        <v>81</v>
      </c>
      <c r="I63">
        <v>237</v>
      </c>
    </row>
    <row r="64" spans="1:9" x14ac:dyDescent="0.3">
      <c r="A64" s="35" t="s">
        <v>351</v>
      </c>
      <c r="C64" s="16" t="s">
        <v>285</v>
      </c>
      <c r="D64" s="16" t="s">
        <v>285</v>
      </c>
      <c r="E64" s="16">
        <v>83</v>
      </c>
      <c r="F64" s="16">
        <v>79</v>
      </c>
      <c r="G64" s="16" t="s">
        <v>285</v>
      </c>
      <c r="H64" s="16">
        <v>76</v>
      </c>
      <c r="I64">
        <v>238</v>
      </c>
    </row>
    <row r="65" spans="1:9" x14ac:dyDescent="0.3">
      <c r="A65" s="35" t="s">
        <v>352</v>
      </c>
      <c r="C65" s="16">
        <v>84</v>
      </c>
      <c r="D65" s="16" t="s">
        <v>182</v>
      </c>
      <c r="E65" s="16" t="s">
        <v>182</v>
      </c>
      <c r="F65" s="16">
        <v>80</v>
      </c>
      <c r="G65" s="16">
        <v>87</v>
      </c>
      <c r="H65" s="16">
        <v>72</v>
      </c>
      <c r="I65">
        <v>239</v>
      </c>
    </row>
    <row r="66" spans="1:9" x14ac:dyDescent="0.3">
      <c r="A66" s="35" t="s">
        <v>353</v>
      </c>
      <c r="C66" s="16">
        <v>80</v>
      </c>
      <c r="D66" s="16" t="s">
        <v>296</v>
      </c>
      <c r="E66" s="16">
        <v>82</v>
      </c>
      <c r="F66" s="16" t="s">
        <v>285</v>
      </c>
      <c r="G66" s="16">
        <v>78</v>
      </c>
      <c r="H66" s="16" t="s">
        <v>285</v>
      </c>
      <c r="I66">
        <v>240</v>
      </c>
    </row>
    <row r="67" spans="1:9" x14ac:dyDescent="0.3">
      <c r="A67" s="35" t="s">
        <v>354</v>
      </c>
      <c r="C67" s="16">
        <v>83</v>
      </c>
      <c r="D67" s="16" t="s">
        <v>296</v>
      </c>
      <c r="E67" s="16">
        <v>74</v>
      </c>
      <c r="F67" s="16"/>
      <c r="G67" s="16" t="s">
        <v>285</v>
      </c>
      <c r="H67" s="16">
        <v>83</v>
      </c>
      <c r="I67">
        <v>240</v>
      </c>
    </row>
    <row r="68" spans="1:9" x14ac:dyDescent="0.3">
      <c r="A68" s="36" t="s">
        <v>355</v>
      </c>
      <c r="C68" s="16">
        <v>89</v>
      </c>
      <c r="D68" s="16">
        <v>81</v>
      </c>
      <c r="E68" s="16">
        <v>84</v>
      </c>
      <c r="F68" s="16" t="s">
        <v>285</v>
      </c>
      <c r="G68" s="16" t="s">
        <v>285</v>
      </c>
      <c r="H68" s="16">
        <v>87</v>
      </c>
      <c r="I68">
        <v>252</v>
      </c>
    </row>
    <row r="69" spans="1:9" x14ac:dyDescent="0.3">
      <c r="A69" s="35" t="s">
        <v>356</v>
      </c>
      <c r="C69" s="16">
        <v>76</v>
      </c>
      <c r="D69" s="16">
        <v>81</v>
      </c>
      <c r="E69" s="16" t="s">
        <v>296</v>
      </c>
      <c r="F69" s="16"/>
      <c r="G69" s="16" t="s">
        <v>285</v>
      </c>
      <c r="H69" s="16" t="s">
        <v>285</v>
      </c>
      <c r="I69" t="s">
        <v>285</v>
      </c>
    </row>
    <row r="70" spans="1:9" x14ac:dyDescent="0.3">
      <c r="A70" s="35" t="s">
        <v>357</v>
      </c>
      <c r="C70" s="16" t="s">
        <v>296</v>
      </c>
      <c r="D70" s="16">
        <v>80</v>
      </c>
      <c r="E70" s="16" t="s">
        <v>296</v>
      </c>
      <c r="F70" s="16" t="s">
        <v>285</v>
      </c>
      <c r="G70" s="16">
        <v>77</v>
      </c>
      <c r="H70" s="16" t="s">
        <v>285</v>
      </c>
      <c r="I70" t="s">
        <v>285</v>
      </c>
    </row>
    <row r="71" spans="1:9" x14ac:dyDescent="0.3">
      <c r="A71" s="36" t="s">
        <v>358</v>
      </c>
      <c r="C71" s="16" t="s">
        <v>296</v>
      </c>
      <c r="D71" s="16">
        <v>81</v>
      </c>
      <c r="E71" s="16" t="s">
        <v>296</v>
      </c>
      <c r="F71" s="16" t="s">
        <v>285</v>
      </c>
      <c r="G71" s="16" t="s">
        <v>285</v>
      </c>
      <c r="H71" s="16">
        <v>91</v>
      </c>
      <c r="I71" t="s">
        <v>285</v>
      </c>
    </row>
    <row r="72" spans="1:9" x14ac:dyDescent="0.3">
      <c r="A72" s="36" t="s">
        <v>359</v>
      </c>
      <c r="C72" s="16" t="s">
        <v>296</v>
      </c>
      <c r="D72" s="16">
        <v>81</v>
      </c>
      <c r="E72" s="16" t="s">
        <v>296</v>
      </c>
      <c r="F72" s="16" t="s">
        <v>285</v>
      </c>
      <c r="G72" s="16" t="s">
        <v>285</v>
      </c>
      <c r="H72" s="16" t="s">
        <v>285</v>
      </c>
      <c r="I72" t="s">
        <v>285</v>
      </c>
    </row>
    <row r="73" spans="1:9" x14ac:dyDescent="0.3">
      <c r="A73" s="36" t="s">
        <v>360</v>
      </c>
      <c r="C73" s="16" t="s">
        <v>296</v>
      </c>
      <c r="D73" s="16" t="s">
        <v>182</v>
      </c>
      <c r="E73" s="16" t="s">
        <v>296</v>
      </c>
      <c r="F73" s="16">
        <v>73</v>
      </c>
      <c r="G73" s="16" t="s">
        <v>285</v>
      </c>
      <c r="H73" s="16" t="s">
        <v>285</v>
      </c>
      <c r="I73" t="s">
        <v>285</v>
      </c>
    </row>
    <row r="74" spans="1:9" x14ac:dyDescent="0.3">
      <c r="A74" s="35" t="s">
        <v>361</v>
      </c>
      <c r="C74" s="16">
        <v>79</v>
      </c>
      <c r="D74" s="16" t="s">
        <v>296</v>
      </c>
      <c r="E74" s="16" t="s">
        <v>296</v>
      </c>
      <c r="F74" s="16" t="s">
        <v>285</v>
      </c>
      <c r="G74" s="16" t="s">
        <v>285</v>
      </c>
      <c r="H74" s="16" t="s">
        <v>285</v>
      </c>
      <c r="I74" t="s">
        <v>285</v>
      </c>
    </row>
    <row r="75" spans="1:9" x14ac:dyDescent="0.3">
      <c r="A75" s="35" t="s">
        <v>362</v>
      </c>
      <c r="C75" s="16">
        <v>83</v>
      </c>
      <c r="D75" s="16" t="s">
        <v>296</v>
      </c>
      <c r="E75" s="16" t="s">
        <v>296</v>
      </c>
      <c r="F75" s="16" t="s">
        <v>285</v>
      </c>
      <c r="G75" s="16" t="s">
        <v>285</v>
      </c>
      <c r="H75" s="16" t="s">
        <v>285</v>
      </c>
      <c r="I75" t="s">
        <v>285</v>
      </c>
    </row>
    <row r="76" spans="1:9" x14ac:dyDescent="0.3">
      <c r="A76" s="35" t="s">
        <v>363</v>
      </c>
      <c r="C76" s="16" t="s">
        <v>296</v>
      </c>
      <c r="D76" s="16">
        <v>73</v>
      </c>
      <c r="E76" s="16" t="s">
        <v>296</v>
      </c>
      <c r="F76" s="16" t="s">
        <v>285</v>
      </c>
      <c r="G76" s="16" t="s">
        <v>285</v>
      </c>
      <c r="H76" s="16" t="s">
        <v>285</v>
      </c>
      <c r="I76" t="s">
        <v>285</v>
      </c>
    </row>
    <row r="77" spans="1:9" x14ac:dyDescent="0.3">
      <c r="A77" s="35" t="s">
        <v>364</v>
      </c>
      <c r="C77" s="16" t="s">
        <v>296</v>
      </c>
      <c r="D77" s="16" t="s">
        <v>296</v>
      </c>
      <c r="E77" s="16" t="s">
        <v>182</v>
      </c>
      <c r="F77" s="16">
        <v>70</v>
      </c>
      <c r="G77" s="16" t="s">
        <v>285</v>
      </c>
      <c r="H77" s="16" t="s">
        <v>285</v>
      </c>
      <c r="I77" t="s">
        <v>285</v>
      </c>
    </row>
    <row r="78" spans="1:9" x14ac:dyDescent="0.3">
      <c r="A78" s="35" t="s">
        <v>365</v>
      </c>
      <c r="C78" s="16">
        <v>85</v>
      </c>
      <c r="D78" s="16" t="s">
        <v>296</v>
      </c>
      <c r="E78" s="16" t="s">
        <v>296</v>
      </c>
      <c r="F78" s="16" t="s">
        <v>285</v>
      </c>
      <c r="G78" s="16" t="s">
        <v>285</v>
      </c>
      <c r="H78" s="16" t="s">
        <v>285</v>
      </c>
      <c r="I78" t="s">
        <v>285</v>
      </c>
    </row>
    <row r="79" spans="1:9" x14ac:dyDescent="0.3">
      <c r="A79" s="35" t="s">
        <v>366</v>
      </c>
      <c r="C79" s="16">
        <v>81</v>
      </c>
      <c r="D79" s="16" t="s">
        <v>296</v>
      </c>
      <c r="E79" s="16" t="s">
        <v>296</v>
      </c>
      <c r="F79" s="16" t="s">
        <v>285</v>
      </c>
      <c r="G79" s="16" t="s">
        <v>285</v>
      </c>
      <c r="H79" s="16" t="s">
        <v>285</v>
      </c>
      <c r="I79" t="s">
        <v>285</v>
      </c>
    </row>
    <row r="80" spans="1:9" x14ac:dyDescent="0.3">
      <c r="A80" s="35" t="s">
        <v>367</v>
      </c>
      <c r="C80" s="16" t="s">
        <v>296</v>
      </c>
      <c r="D80" s="16" t="s">
        <v>296</v>
      </c>
      <c r="E80" s="16">
        <v>83</v>
      </c>
      <c r="F80" s="16">
        <v>75</v>
      </c>
      <c r="G80" s="16" t="s">
        <v>285</v>
      </c>
      <c r="H80" s="16" t="s">
        <v>285</v>
      </c>
      <c r="I80" t="s">
        <v>285</v>
      </c>
    </row>
    <row r="81" spans="1:9" x14ac:dyDescent="0.3">
      <c r="A81" s="35" t="s">
        <v>368</v>
      </c>
      <c r="C81" s="16" t="s">
        <v>296</v>
      </c>
      <c r="D81" s="16" t="s">
        <v>296</v>
      </c>
      <c r="E81" s="16">
        <v>77</v>
      </c>
      <c r="F81" s="16">
        <v>81</v>
      </c>
      <c r="G81" s="16" t="s">
        <v>285</v>
      </c>
      <c r="H81" s="16" t="s">
        <v>285</v>
      </c>
      <c r="I81" t="s">
        <v>285</v>
      </c>
    </row>
    <row r="82" spans="1:9" x14ac:dyDescent="0.3">
      <c r="A82" s="35" t="s">
        <v>369</v>
      </c>
      <c r="C82" s="16" t="s">
        <v>296</v>
      </c>
      <c r="D82" s="16">
        <v>76</v>
      </c>
      <c r="E82" s="16" t="s">
        <v>296</v>
      </c>
      <c r="F82" s="16" t="s">
        <v>285</v>
      </c>
      <c r="G82" s="16" t="s">
        <v>285</v>
      </c>
      <c r="H82" s="16" t="s">
        <v>285</v>
      </c>
      <c r="I82" t="s">
        <v>285</v>
      </c>
    </row>
    <row r="83" spans="1:9" x14ac:dyDescent="0.3">
      <c r="A83" s="35" t="s">
        <v>370</v>
      </c>
      <c r="C83" s="16">
        <v>76</v>
      </c>
      <c r="D83" s="16" t="s">
        <v>296</v>
      </c>
      <c r="E83" s="16" t="s">
        <v>296</v>
      </c>
      <c r="F83" s="16" t="s">
        <v>285</v>
      </c>
      <c r="G83" s="16" t="s">
        <v>285</v>
      </c>
      <c r="H83" s="16" t="s">
        <v>285</v>
      </c>
      <c r="I83" t="s">
        <v>285</v>
      </c>
    </row>
    <row r="84" spans="1:9" x14ac:dyDescent="0.3">
      <c r="A84" s="35" t="s">
        <v>371</v>
      </c>
      <c r="C84" s="16">
        <v>81</v>
      </c>
      <c r="D84" s="16" t="s">
        <v>296</v>
      </c>
      <c r="E84" s="16" t="s">
        <v>296</v>
      </c>
      <c r="F84" s="16" t="s">
        <v>285</v>
      </c>
      <c r="G84" s="16" t="s">
        <v>285</v>
      </c>
      <c r="H84" s="16">
        <v>76</v>
      </c>
      <c r="I84" t="s">
        <v>285</v>
      </c>
    </row>
    <row r="85" spans="1:9" x14ac:dyDescent="0.3">
      <c r="A85" s="35" t="s">
        <v>372</v>
      </c>
      <c r="C85" s="16">
        <v>83</v>
      </c>
      <c r="D85" s="16" t="s">
        <v>285</v>
      </c>
      <c r="E85" s="16" t="s">
        <v>285</v>
      </c>
      <c r="F85" s="16" t="s">
        <v>285</v>
      </c>
      <c r="G85" s="16" t="s">
        <v>285</v>
      </c>
      <c r="H85" s="16" t="s">
        <v>285</v>
      </c>
      <c r="I85" t="s">
        <v>285</v>
      </c>
    </row>
    <row r="86" spans="1:9" x14ac:dyDescent="0.3">
      <c r="A86" s="35" t="s">
        <v>373</v>
      </c>
      <c r="C86" s="16">
        <v>75</v>
      </c>
      <c r="D86" s="16" t="s">
        <v>285</v>
      </c>
      <c r="E86" s="16" t="s">
        <v>285</v>
      </c>
      <c r="F86" s="16">
        <v>75</v>
      </c>
      <c r="G86" s="16" t="s">
        <v>285</v>
      </c>
      <c r="H86" s="16" t="s">
        <v>285</v>
      </c>
      <c r="I86" t="s">
        <v>285</v>
      </c>
    </row>
    <row r="87" spans="1:9" x14ac:dyDescent="0.3">
      <c r="A87" s="35" t="s">
        <v>374</v>
      </c>
      <c r="C87" s="16" t="s">
        <v>285</v>
      </c>
      <c r="D87" s="16">
        <v>85</v>
      </c>
      <c r="E87" s="16" t="s">
        <v>285</v>
      </c>
      <c r="F87" s="16" t="s">
        <v>182</v>
      </c>
      <c r="G87" s="16" t="s">
        <v>285</v>
      </c>
      <c r="H87" s="16">
        <v>70</v>
      </c>
      <c r="I87" t="s">
        <v>285</v>
      </c>
    </row>
    <row r="88" spans="1:9" x14ac:dyDescent="0.3">
      <c r="A88" s="35" t="s">
        <v>375</v>
      </c>
      <c r="C88" s="16" t="s">
        <v>285</v>
      </c>
      <c r="D88" s="16">
        <v>78</v>
      </c>
      <c r="E88" s="16" t="s">
        <v>285</v>
      </c>
      <c r="F88" s="16" t="s">
        <v>285</v>
      </c>
      <c r="G88" s="16" t="s">
        <v>285</v>
      </c>
      <c r="H88" s="16" t="s">
        <v>285</v>
      </c>
      <c r="I88" t="s">
        <v>285</v>
      </c>
    </row>
    <row r="89" spans="1:9" x14ac:dyDescent="0.3">
      <c r="A89" s="35" t="s">
        <v>376</v>
      </c>
      <c r="C89" s="16">
        <v>78</v>
      </c>
      <c r="D89" s="16">
        <v>71</v>
      </c>
      <c r="E89" s="16" t="s">
        <v>285</v>
      </c>
      <c r="F89" s="16" t="s">
        <v>285</v>
      </c>
      <c r="G89" s="16" t="s">
        <v>285</v>
      </c>
      <c r="H89" s="16" t="s">
        <v>285</v>
      </c>
      <c r="I89" t="s">
        <v>285</v>
      </c>
    </row>
    <row r="90" spans="1:9" x14ac:dyDescent="0.3">
      <c r="A90" s="35" t="s">
        <v>377</v>
      </c>
      <c r="C90" s="16" t="s">
        <v>285</v>
      </c>
      <c r="D90" s="16">
        <v>75</v>
      </c>
      <c r="E90" s="16" t="s">
        <v>285</v>
      </c>
      <c r="F90" s="16" t="s">
        <v>285</v>
      </c>
      <c r="G90" s="16" t="s">
        <v>285</v>
      </c>
      <c r="H90" s="16">
        <v>75</v>
      </c>
      <c r="I90" t="s">
        <v>285</v>
      </c>
    </row>
    <row r="91" spans="1:9" x14ac:dyDescent="0.3">
      <c r="A91" s="35" t="s">
        <v>378</v>
      </c>
      <c r="C91" s="16" t="s">
        <v>285</v>
      </c>
      <c r="D91" s="16">
        <v>86</v>
      </c>
      <c r="E91" s="16" t="s">
        <v>285</v>
      </c>
      <c r="F91" s="16" t="s">
        <v>285</v>
      </c>
      <c r="G91" s="16" t="s">
        <v>285</v>
      </c>
      <c r="H91" s="16" t="s">
        <v>285</v>
      </c>
      <c r="I91" t="s">
        <v>285</v>
      </c>
    </row>
    <row r="92" spans="1:9" x14ac:dyDescent="0.3">
      <c r="A92" s="35" t="s">
        <v>379</v>
      </c>
      <c r="C92" s="16">
        <v>86</v>
      </c>
      <c r="D92" s="16"/>
      <c r="E92" s="16"/>
      <c r="F92" s="16" t="s">
        <v>285</v>
      </c>
      <c r="G92" s="16" t="s">
        <v>285</v>
      </c>
      <c r="H92" s="16" t="s">
        <v>285</v>
      </c>
      <c r="I92" t="s">
        <v>285</v>
      </c>
    </row>
    <row r="93" spans="1:9" x14ac:dyDescent="0.3">
      <c r="A93" s="35" t="s">
        <v>380</v>
      </c>
      <c r="C93" s="16">
        <v>79</v>
      </c>
      <c r="D93" s="16" t="s">
        <v>285</v>
      </c>
      <c r="E93" s="16" t="s">
        <v>285</v>
      </c>
      <c r="F93" s="16" t="s">
        <v>285</v>
      </c>
      <c r="G93" s="16" t="s">
        <v>285</v>
      </c>
      <c r="H93" s="16" t="s">
        <v>285</v>
      </c>
      <c r="I93" t="s">
        <v>285</v>
      </c>
    </row>
    <row r="94" spans="1:9" x14ac:dyDescent="0.3">
      <c r="A94" s="35" t="s">
        <v>381</v>
      </c>
      <c r="C94" s="16">
        <v>81</v>
      </c>
      <c r="D94" s="16" t="s">
        <v>285</v>
      </c>
      <c r="E94" s="16" t="s">
        <v>285</v>
      </c>
      <c r="F94" s="16" t="s">
        <v>285</v>
      </c>
      <c r="G94" s="16" t="s">
        <v>182</v>
      </c>
      <c r="H94" s="16" t="s">
        <v>285</v>
      </c>
      <c r="I94" t="s">
        <v>285</v>
      </c>
    </row>
    <row r="95" spans="1:9" x14ac:dyDescent="0.3">
      <c r="A95" s="35" t="s">
        <v>382</v>
      </c>
      <c r="C95" s="16" t="s">
        <v>285</v>
      </c>
      <c r="D95" s="16">
        <v>66</v>
      </c>
      <c r="E95" s="16" t="s">
        <v>285</v>
      </c>
      <c r="F95" s="16">
        <v>75</v>
      </c>
      <c r="G95" s="16" t="s">
        <v>285</v>
      </c>
      <c r="H95" s="16" t="s">
        <v>285</v>
      </c>
      <c r="I95" t="s">
        <v>285</v>
      </c>
    </row>
    <row r="96" spans="1:9" x14ac:dyDescent="0.3">
      <c r="A96" s="35" t="s">
        <v>383</v>
      </c>
      <c r="C96" s="16">
        <v>80</v>
      </c>
      <c r="D96" s="16" t="s">
        <v>285</v>
      </c>
      <c r="E96" s="16" t="s">
        <v>303</v>
      </c>
      <c r="F96" s="16" t="s">
        <v>285</v>
      </c>
      <c r="G96" s="16" t="s">
        <v>285</v>
      </c>
      <c r="H96" s="16">
        <v>72</v>
      </c>
      <c r="I96" t="s">
        <v>285</v>
      </c>
    </row>
    <row r="97" spans="1:9" x14ac:dyDescent="0.3">
      <c r="A97" s="35" t="s">
        <v>384</v>
      </c>
      <c r="C97" s="16" t="s">
        <v>285</v>
      </c>
      <c r="D97" s="16">
        <v>89</v>
      </c>
      <c r="E97" s="16" t="s">
        <v>285</v>
      </c>
      <c r="F97" s="16" t="s">
        <v>285</v>
      </c>
      <c r="G97" s="16" t="s">
        <v>285</v>
      </c>
      <c r="H97" s="16" t="s">
        <v>285</v>
      </c>
      <c r="I97" t="s">
        <v>285</v>
      </c>
    </row>
    <row r="98" spans="1:9" x14ac:dyDescent="0.3">
      <c r="A98" s="35" t="s">
        <v>385</v>
      </c>
      <c r="C98" s="16" t="s">
        <v>285</v>
      </c>
      <c r="D98" s="16" t="s">
        <v>285</v>
      </c>
      <c r="E98" s="16">
        <v>87</v>
      </c>
      <c r="F98" s="16">
        <v>78</v>
      </c>
      <c r="G98" s="16" t="s">
        <v>285</v>
      </c>
      <c r="H98" s="16" t="s">
        <v>285</v>
      </c>
      <c r="I98" t="s">
        <v>285</v>
      </c>
    </row>
    <row r="99" spans="1:9" x14ac:dyDescent="0.3">
      <c r="A99" s="35" t="s">
        <v>386</v>
      </c>
      <c r="C99" s="16">
        <v>86</v>
      </c>
      <c r="D99" s="16" t="s">
        <v>285</v>
      </c>
      <c r="E99" s="16">
        <v>80</v>
      </c>
      <c r="F99" s="16" t="s">
        <v>285</v>
      </c>
      <c r="G99" s="16" t="s">
        <v>285</v>
      </c>
      <c r="H99" s="16" t="s">
        <v>285</v>
      </c>
      <c r="I99" t="s">
        <v>285</v>
      </c>
    </row>
    <row r="100" spans="1:9" x14ac:dyDescent="0.3">
      <c r="A100" s="35" t="s">
        <v>387</v>
      </c>
      <c r="C100" s="16" t="s">
        <v>285</v>
      </c>
      <c r="D100" s="16">
        <v>85</v>
      </c>
      <c r="E100" s="16" t="s">
        <v>285</v>
      </c>
      <c r="F100" s="16" t="s">
        <v>285</v>
      </c>
      <c r="G100" s="16" t="s">
        <v>285</v>
      </c>
      <c r="H100" s="16" t="s">
        <v>285</v>
      </c>
      <c r="I100" t="s">
        <v>285</v>
      </c>
    </row>
    <row r="101" spans="1:9" x14ac:dyDescent="0.3">
      <c r="A101" s="35" t="s">
        <v>388</v>
      </c>
      <c r="C101" s="16">
        <v>82</v>
      </c>
      <c r="D101" s="16">
        <v>76</v>
      </c>
      <c r="E101" s="16" t="s">
        <v>285</v>
      </c>
      <c r="F101" s="16" t="s">
        <v>285</v>
      </c>
      <c r="G101" s="16" t="s">
        <v>285</v>
      </c>
      <c r="H101" s="16" t="s">
        <v>285</v>
      </c>
      <c r="I101" t="s">
        <v>285</v>
      </c>
    </row>
    <row r="102" spans="1:9" x14ac:dyDescent="0.3">
      <c r="A102" s="35" t="s">
        <v>389</v>
      </c>
      <c r="C102" s="16">
        <v>79</v>
      </c>
      <c r="D102" s="16" t="s">
        <v>285</v>
      </c>
      <c r="E102" s="16" t="s">
        <v>285</v>
      </c>
      <c r="F102" s="16">
        <v>69</v>
      </c>
      <c r="G102" s="16" t="s">
        <v>285</v>
      </c>
      <c r="H102" s="16" t="s">
        <v>285</v>
      </c>
      <c r="I102" t="s">
        <v>285</v>
      </c>
    </row>
    <row r="103" spans="1:9" x14ac:dyDescent="0.3">
      <c r="A103" s="35" t="s">
        <v>390</v>
      </c>
      <c r="C103" s="16">
        <v>73</v>
      </c>
      <c r="D103" s="16" t="s">
        <v>285</v>
      </c>
      <c r="E103" s="16" t="s">
        <v>285</v>
      </c>
      <c r="F103" s="16" t="s">
        <v>285</v>
      </c>
      <c r="G103" s="16" t="s">
        <v>285</v>
      </c>
      <c r="H103" s="16">
        <v>77</v>
      </c>
      <c r="I103" t="s">
        <v>285</v>
      </c>
    </row>
    <row r="104" spans="1:9" x14ac:dyDescent="0.3">
      <c r="A104" s="35" t="s">
        <v>391</v>
      </c>
      <c r="C104" s="16">
        <v>74</v>
      </c>
      <c r="D104" s="16" t="s">
        <v>285</v>
      </c>
      <c r="E104" s="16" t="s">
        <v>285</v>
      </c>
      <c r="F104" s="16" t="s">
        <v>285</v>
      </c>
      <c r="G104" s="16" t="s">
        <v>285</v>
      </c>
      <c r="H104" s="16" t="s">
        <v>285</v>
      </c>
      <c r="I104" t="s">
        <v>285</v>
      </c>
    </row>
    <row r="105" spans="1:9" x14ac:dyDescent="0.3">
      <c r="A105" s="35" t="s">
        <v>392</v>
      </c>
      <c r="C105" s="16">
        <v>78</v>
      </c>
      <c r="D105" s="16" t="s">
        <v>285</v>
      </c>
      <c r="E105" s="16" t="s">
        <v>285</v>
      </c>
      <c r="F105" s="16">
        <v>67</v>
      </c>
      <c r="G105" s="16" t="s">
        <v>285</v>
      </c>
      <c r="H105" s="16" t="s">
        <v>285</v>
      </c>
      <c r="I105" t="s">
        <v>285</v>
      </c>
    </row>
    <row r="106" spans="1:9" x14ac:dyDescent="0.3">
      <c r="A106" s="36" t="s">
        <v>393</v>
      </c>
      <c r="C106" s="16">
        <v>84</v>
      </c>
      <c r="D106" s="16" t="s">
        <v>285</v>
      </c>
      <c r="E106" s="16" t="s">
        <v>285</v>
      </c>
      <c r="F106" s="16" t="s">
        <v>285</v>
      </c>
      <c r="G106" s="16" t="s">
        <v>285</v>
      </c>
      <c r="H106" s="16" t="s">
        <v>285</v>
      </c>
      <c r="I106" t="s">
        <v>285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>
      <selection activeCell="M31" sqref="M3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6:G54"/>
  <sheetViews>
    <sheetView workbookViewId="0">
      <selection sqref="A1:XFD1048576"/>
    </sheetView>
  </sheetViews>
  <sheetFormatPr defaultRowHeight="14.4" x14ac:dyDescent="0.3"/>
  <cols>
    <col min="2" max="2" width="11.44140625" customWidth="1"/>
    <col min="4" max="4" width="18.88671875" customWidth="1"/>
    <col min="7" max="7" width="12.44140625" customWidth="1"/>
    <col min="8" max="8" width="12.33203125" customWidth="1"/>
  </cols>
  <sheetData>
    <row r="6" spans="1:7" ht="21" x14ac:dyDescent="0.4">
      <c r="D6" s="1" t="s">
        <v>0</v>
      </c>
    </row>
    <row r="7" spans="1:7" ht="21" x14ac:dyDescent="0.4">
      <c r="D7" s="1"/>
    </row>
    <row r="8" spans="1:7" ht="21" x14ac:dyDescent="0.4">
      <c r="D8" s="1" t="s">
        <v>1</v>
      </c>
    </row>
    <row r="9" spans="1:7" ht="21" x14ac:dyDescent="0.4">
      <c r="D9" s="3"/>
    </row>
    <row r="10" spans="1:7" ht="27.6" x14ac:dyDescent="0.4">
      <c r="D10" s="5" t="s">
        <v>478</v>
      </c>
    </row>
    <row r="13" spans="1:7" ht="15.6" x14ac:dyDescent="0.3">
      <c r="A13" s="6" t="s">
        <v>2</v>
      </c>
    </row>
    <row r="14" spans="1:7" ht="24.6" x14ac:dyDescent="0.4">
      <c r="A14" s="4"/>
    </row>
    <row r="15" spans="1:7" ht="22.8" x14ac:dyDescent="0.35">
      <c r="A15" s="7" t="s">
        <v>3</v>
      </c>
      <c r="B15" s="11" t="s">
        <v>473</v>
      </c>
      <c r="E15" s="10" t="s">
        <v>481</v>
      </c>
      <c r="G15" s="8">
        <f>SUM(A51*50/100)</f>
        <v>17.5</v>
      </c>
    </row>
    <row r="16" spans="1:7" ht="22.8" x14ac:dyDescent="0.35">
      <c r="A16" s="7" t="s">
        <v>4</v>
      </c>
      <c r="B16" s="11" t="s">
        <v>479</v>
      </c>
      <c r="E16" s="10" t="s">
        <v>482</v>
      </c>
      <c r="G16" s="8">
        <f>SUM(A51*30/100)</f>
        <v>10.5</v>
      </c>
    </row>
    <row r="17" spans="1:7" ht="22.8" x14ac:dyDescent="0.35">
      <c r="A17" s="7" t="s">
        <v>5</v>
      </c>
      <c r="B17" s="11" t="s">
        <v>480</v>
      </c>
      <c r="E17" s="10" t="s">
        <v>483</v>
      </c>
      <c r="G17" s="8">
        <f>SUM(A51*20/100)</f>
        <v>7</v>
      </c>
    </row>
    <row r="18" spans="1:7" ht="20.399999999999999" x14ac:dyDescent="0.35">
      <c r="A18" s="7"/>
      <c r="D18" s="7"/>
      <c r="G18" s="8"/>
    </row>
    <row r="19" spans="1:7" x14ac:dyDescent="0.3">
      <c r="A19" s="12"/>
    </row>
    <row r="21" spans="1:7" ht="15.6" x14ac:dyDescent="0.3">
      <c r="A21" s="6" t="s">
        <v>6</v>
      </c>
    </row>
    <row r="22" spans="1:7" ht="15.6" x14ac:dyDescent="0.3">
      <c r="A22" s="9"/>
    </row>
    <row r="23" spans="1:7" ht="22.8" x14ac:dyDescent="0.35">
      <c r="A23" s="7" t="s">
        <v>7</v>
      </c>
      <c r="B23" s="11" t="s">
        <v>480</v>
      </c>
      <c r="D23" s="10" t="s">
        <v>483</v>
      </c>
      <c r="G23" s="8">
        <v>15</v>
      </c>
    </row>
    <row r="27" spans="1:7" ht="15.6" x14ac:dyDescent="0.3">
      <c r="A27" s="6" t="s">
        <v>8</v>
      </c>
    </row>
    <row r="28" spans="1:7" x14ac:dyDescent="0.3">
      <c r="A28" s="2"/>
    </row>
    <row r="29" spans="1:7" x14ac:dyDescent="0.3">
      <c r="A29" s="13">
        <v>0</v>
      </c>
      <c r="B29" s="2"/>
    </row>
    <row r="30" spans="1:7" x14ac:dyDescent="0.3">
      <c r="A30" s="13"/>
      <c r="B30" s="2"/>
    </row>
    <row r="31" spans="1:7" x14ac:dyDescent="0.3">
      <c r="A31" s="13"/>
      <c r="B31" s="2"/>
    </row>
    <row r="32" spans="1:7" x14ac:dyDescent="0.3">
      <c r="A32" s="13"/>
      <c r="B32" s="2"/>
    </row>
    <row r="33" spans="1:7" x14ac:dyDescent="0.3">
      <c r="A33" s="13"/>
      <c r="B33" s="2"/>
    </row>
    <row r="34" spans="1:7" x14ac:dyDescent="0.3">
      <c r="A34" s="13">
        <f>SUM(A29:A33)</f>
        <v>0</v>
      </c>
      <c r="B34" s="2"/>
    </row>
    <row r="35" spans="1:7" x14ac:dyDescent="0.3">
      <c r="A35" s="2"/>
      <c r="B35" s="2" t="s">
        <v>26</v>
      </c>
      <c r="C35" s="14" t="e">
        <f>SUM(A49/A34)</f>
        <v>#DIV/0!</v>
      </c>
    </row>
    <row r="37" spans="1:7" ht="15.6" x14ac:dyDescent="0.3">
      <c r="A37" s="6" t="s">
        <v>27</v>
      </c>
    </row>
    <row r="38" spans="1:7" x14ac:dyDescent="0.3">
      <c r="A38" s="13">
        <v>0</v>
      </c>
      <c r="B38" s="2"/>
    </row>
    <row r="39" spans="1:7" x14ac:dyDescent="0.3">
      <c r="A39" s="13"/>
      <c r="B39" s="2"/>
    </row>
    <row r="40" spans="1:7" x14ac:dyDescent="0.3">
      <c r="A40" s="13"/>
      <c r="B40" s="2"/>
    </row>
    <row r="41" spans="1:7" x14ac:dyDescent="0.3">
      <c r="A41" s="13"/>
      <c r="B41" s="2"/>
    </row>
    <row r="42" spans="1:7" x14ac:dyDescent="0.3">
      <c r="A42" s="13">
        <f>SUM(A38:A41)</f>
        <v>0</v>
      </c>
      <c r="B42" s="2"/>
    </row>
    <row r="43" spans="1:7" x14ac:dyDescent="0.3">
      <c r="A43" s="2"/>
      <c r="B43" s="2" t="s">
        <v>26</v>
      </c>
      <c r="C43" s="14" t="e">
        <f>SUM(A50/A42)</f>
        <v>#DIV/0!</v>
      </c>
    </row>
    <row r="44" spans="1:7" x14ac:dyDescent="0.3">
      <c r="A44" s="2"/>
      <c r="F44" t="s">
        <v>433</v>
      </c>
      <c r="G44" s="34">
        <v>72</v>
      </c>
    </row>
    <row r="45" spans="1:7" x14ac:dyDescent="0.3">
      <c r="A45" s="2"/>
    </row>
    <row r="46" spans="1:7" x14ac:dyDescent="0.3">
      <c r="A46" s="2">
        <v>35</v>
      </c>
      <c r="B46" t="s">
        <v>9</v>
      </c>
    </row>
    <row r="49" spans="1:4" x14ac:dyDescent="0.3">
      <c r="A49">
        <f>SUM(A46/2)</f>
        <v>17.5</v>
      </c>
      <c r="B49" t="s">
        <v>24</v>
      </c>
    </row>
    <row r="50" spans="1:4" x14ac:dyDescent="0.3">
      <c r="A50">
        <f>SUM(A46*25/100)</f>
        <v>8.75</v>
      </c>
      <c r="B50" t="s">
        <v>25</v>
      </c>
    </row>
    <row r="51" spans="1:4" x14ac:dyDescent="0.3">
      <c r="A51">
        <f>SUM(A46)</f>
        <v>35</v>
      </c>
      <c r="B51" t="s">
        <v>28</v>
      </c>
      <c r="D51" t="s">
        <v>484</v>
      </c>
    </row>
    <row r="52" spans="1:4" x14ac:dyDescent="0.3">
      <c r="A52">
        <v>15</v>
      </c>
      <c r="B52" t="s">
        <v>29</v>
      </c>
    </row>
    <row r="54" spans="1:4" x14ac:dyDescent="0.3">
      <c r="A54">
        <f>SUM(A49:A52)</f>
        <v>76.25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G54"/>
  <sheetViews>
    <sheetView topLeftCell="A19" workbookViewId="0">
      <selection activeCell="B15" sqref="B15:B17"/>
    </sheetView>
  </sheetViews>
  <sheetFormatPr defaultRowHeight="14.4" x14ac:dyDescent="0.3"/>
  <cols>
    <col min="2" max="2" width="11.44140625" customWidth="1"/>
    <col min="4" max="4" width="18.88671875" customWidth="1"/>
    <col min="7" max="7" width="12.44140625" customWidth="1"/>
    <col min="8" max="8" width="12.33203125" customWidth="1"/>
  </cols>
  <sheetData>
    <row r="6" spans="1:7" ht="21" x14ac:dyDescent="0.4">
      <c r="D6" s="1" t="s">
        <v>0</v>
      </c>
    </row>
    <row r="7" spans="1:7" ht="21" x14ac:dyDescent="0.4">
      <c r="D7" s="1"/>
    </row>
    <row r="8" spans="1:7" ht="21" x14ac:dyDescent="0.4">
      <c r="D8" s="1" t="s">
        <v>1</v>
      </c>
    </row>
    <row r="9" spans="1:7" ht="21" x14ac:dyDescent="0.4">
      <c r="D9" s="3"/>
    </row>
    <row r="10" spans="1:7" ht="27.6" x14ac:dyDescent="0.4">
      <c r="D10" s="5" t="s">
        <v>468</v>
      </c>
    </row>
    <row r="13" spans="1:7" ht="15.6" x14ac:dyDescent="0.3">
      <c r="A13" s="6" t="s">
        <v>2</v>
      </c>
    </row>
    <row r="14" spans="1:7" ht="24.6" x14ac:dyDescent="0.4">
      <c r="A14" s="4"/>
    </row>
    <row r="15" spans="1:7" ht="22.8" x14ac:dyDescent="0.35">
      <c r="A15" s="7" t="s">
        <v>3</v>
      </c>
      <c r="B15" s="11" t="s">
        <v>432</v>
      </c>
      <c r="E15" s="10" t="s">
        <v>475</v>
      </c>
      <c r="G15" s="8">
        <f>SUM(A51*50/100)</f>
        <v>17</v>
      </c>
    </row>
    <row r="16" spans="1:7" ht="22.8" x14ac:dyDescent="0.35">
      <c r="A16" s="7" t="s">
        <v>4</v>
      </c>
      <c r="B16" s="11" t="s">
        <v>473</v>
      </c>
      <c r="E16" s="10" t="s">
        <v>474</v>
      </c>
      <c r="G16" s="8">
        <f>SUM(A51*30/100)</f>
        <v>10.199999999999999</v>
      </c>
    </row>
    <row r="17" spans="1:7" ht="22.8" x14ac:dyDescent="0.35">
      <c r="A17" s="7" t="s">
        <v>5</v>
      </c>
      <c r="B17" s="11" t="s">
        <v>464</v>
      </c>
      <c r="E17" s="10" t="s">
        <v>476</v>
      </c>
      <c r="G17" s="8">
        <f>SUM(A51*20/100)</f>
        <v>6.8</v>
      </c>
    </row>
    <row r="18" spans="1:7" ht="20.399999999999999" x14ac:dyDescent="0.35">
      <c r="A18" s="7"/>
      <c r="D18" s="7"/>
      <c r="G18" s="8"/>
    </row>
    <row r="19" spans="1:7" x14ac:dyDescent="0.3">
      <c r="A19" s="12"/>
    </row>
    <row r="21" spans="1:7" ht="15.6" x14ac:dyDescent="0.3">
      <c r="A21" s="6" t="s">
        <v>6</v>
      </c>
    </row>
    <row r="22" spans="1:7" ht="15.6" x14ac:dyDescent="0.3">
      <c r="A22" s="9"/>
    </row>
    <row r="23" spans="1:7" ht="22.8" x14ac:dyDescent="0.35">
      <c r="A23" s="7" t="s">
        <v>7</v>
      </c>
      <c r="B23" t="s">
        <v>473</v>
      </c>
      <c r="D23" s="10" t="s">
        <v>474</v>
      </c>
      <c r="G23" s="8">
        <v>15</v>
      </c>
    </row>
    <row r="27" spans="1:7" ht="15.6" x14ac:dyDescent="0.3">
      <c r="A27" s="6" t="s">
        <v>8</v>
      </c>
    </row>
    <row r="28" spans="1:7" x14ac:dyDescent="0.3">
      <c r="A28" s="2"/>
    </row>
    <row r="29" spans="1:7" x14ac:dyDescent="0.3">
      <c r="A29" s="13">
        <v>1</v>
      </c>
      <c r="B29" s="2" t="s">
        <v>477</v>
      </c>
    </row>
    <row r="30" spans="1:7" x14ac:dyDescent="0.3">
      <c r="A30" s="13">
        <v>1</v>
      </c>
      <c r="B30" s="2" t="s">
        <v>461</v>
      </c>
    </row>
    <row r="31" spans="1:7" x14ac:dyDescent="0.3">
      <c r="A31" s="13">
        <v>1</v>
      </c>
      <c r="B31" s="2" t="s">
        <v>471</v>
      </c>
    </row>
    <row r="32" spans="1:7" x14ac:dyDescent="0.3">
      <c r="A32" s="13"/>
      <c r="B32" s="2"/>
    </row>
    <row r="33" spans="1:7" x14ac:dyDescent="0.3">
      <c r="A33" s="13"/>
      <c r="B33" s="2"/>
    </row>
    <row r="34" spans="1:7" x14ac:dyDescent="0.3">
      <c r="A34" s="13">
        <f>SUM(A29:A33)</f>
        <v>3</v>
      </c>
      <c r="B34" s="2"/>
    </row>
    <row r="35" spans="1:7" x14ac:dyDescent="0.3">
      <c r="A35" s="2"/>
      <c r="B35" s="2" t="s">
        <v>26</v>
      </c>
      <c r="C35" s="14">
        <f>SUM(A49/A34)</f>
        <v>5.666666666666667</v>
      </c>
    </row>
    <row r="37" spans="1:7" ht="15.6" x14ac:dyDescent="0.3">
      <c r="A37" s="6" t="s">
        <v>27</v>
      </c>
    </row>
    <row r="38" spans="1:7" x14ac:dyDescent="0.3">
      <c r="A38" s="13">
        <v>1</v>
      </c>
      <c r="B38" s="2" t="s">
        <v>469</v>
      </c>
    </row>
    <row r="39" spans="1:7" x14ac:dyDescent="0.3">
      <c r="A39" s="13">
        <v>1</v>
      </c>
      <c r="B39" s="2" t="s">
        <v>470</v>
      </c>
    </row>
    <row r="40" spans="1:7" x14ac:dyDescent="0.3">
      <c r="A40" s="13">
        <v>1</v>
      </c>
      <c r="B40" s="2" t="s">
        <v>472</v>
      </c>
    </row>
    <row r="41" spans="1:7" x14ac:dyDescent="0.3">
      <c r="A41" s="13"/>
      <c r="B41" s="2"/>
    </row>
    <row r="42" spans="1:7" x14ac:dyDescent="0.3">
      <c r="A42" s="13">
        <f>SUM(A38:A41)</f>
        <v>3</v>
      </c>
      <c r="B42" s="2"/>
    </row>
    <row r="43" spans="1:7" x14ac:dyDescent="0.3">
      <c r="A43" s="2"/>
      <c r="B43" s="2" t="s">
        <v>26</v>
      </c>
      <c r="C43" s="14">
        <f>SUM(A50/A42)</f>
        <v>2.8333333333333335</v>
      </c>
    </row>
    <row r="44" spans="1:7" x14ac:dyDescent="0.3">
      <c r="A44" s="2"/>
      <c r="F44" t="s">
        <v>433</v>
      </c>
      <c r="G44" s="34">
        <v>72</v>
      </c>
    </row>
    <row r="45" spans="1:7" x14ac:dyDescent="0.3">
      <c r="A45" s="2"/>
    </row>
    <row r="46" spans="1:7" x14ac:dyDescent="0.3">
      <c r="A46" s="2">
        <v>34</v>
      </c>
      <c r="B46" t="s">
        <v>9</v>
      </c>
    </row>
    <row r="49" spans="1:2" x14ac:dyDescent="0.3">
      <c r="A49">
        <f>SUM(A46/2)</f>
        <v>17</v>
      </c>
      <c r="B49" t="s">
        <v>24</v>
      </c>
    </row>
    <row r="50" spans="1:2" x14ac:dyDescent="0.3">
      <c r="A50">
        <f>SUM(A46*25/100)</f>
        <v>8.5</v>
      </c>
      <c r="B50" t="s">
        <v>25</v>
      </c>
    </row>
    <row r="51" spans="1:2" x14ac:dyDescent="0.3">
      <c r="A51">
        <f>SUM(A46)</f>
        <v>34</v>
      </c>
      <c r="B51" t="s">
        <v>28</v>
      </c>
    </row>
    <row r="52" spans="1:2" x14ac:dyDescent="0.3">
      <c r="A52">
        <v>15</v>
      </c>
      <c r="B52" t="s">
        <v>29</v>
      </c>
    </row>
    <row r="54" spans="1:2" x14ac:dyDescent="0.3">
      <c r="A54">
        <f>SUM(A49:A52)</f>
        <v>74.5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6:G54"/>
  <sheetViews>
    <sheetView topLeftCell="A25" workbookViewId="0">
      <selection activeCell="E20" sqref="E20"/>
    </sheetView>
  </sheetViews>
  <sheetFormatPr defaultRowHeight="14.4" x14ac:dyDescent="0.3"/>
  <cols>
    <col min="2" max="2" width="11.44140625" customWidth="1"/>
    <col min="4" max="4" width="18.88671875" customWidth="1"/>
    <col min="7" max="7" width="12.44140625" customWidth="1"/>
    <col min="8" max="8" width="12.33203125" customWidth="1"/>
  </cols>
  <sheetData>
    <row r="6" spans="1:7" ht="21" x14ac:dyDescent="0.4">
      <c r="D6" s="1" t="s">
        <v>0</v>
      </c>
    </row>
    <row r="7" spans="1:7" ht="21" x14ac:dyDescent="0.4">
      <c r="D7" s="1"/>
    </row>
    <row r="8" spans="1:7" ht="21" x14ac:dyDescent="0.4">
      <c r="D8" s="1" t="s">
        <v>1</v>
      </c>
    </row>
    <row r="9" spans="1:7" ht="21" x14ac:dyDescent="0.4">
      <c r="D9" s="3"/>
    </row>
    <row r="10" spans="1:7" ht="27.6" x14ac:dyDescent="0.4">
      <c r="D10" s="5" t="s">
        <v>456</v>
      </c>
    </row>
    <row r="13" spans="1:7" ht="15.6" x14ac:dyDescent="0.3">
      <c r="A13" s="6" t="s">
        <v>2</v>
      </c>
    </row>
    <row r="14" spans="1:7" ht="24.6" x14ac:dyDescent="0.4">
      <c r="A14" s="4"/>
    </row>
    <row r="15" spans="1:7" ht="22.8" x14ac:dyDescent="0.35">
      <c r="A15" s="7" t="s">
        <v>3</v>
      </c>
      <c r="B15" s="11" t="s">
        <v>464</v>
      </c>
      <c r="E15" s="10" t="s">
        <v>465</v>
      </c>
      <c r="G15" s="8">
        <f>SUM(A51*50/100)</f>
        <v>23</v>
      </c>
    </row>
    <row r="16" spans="1:7" ht="22.8" x14ac:dyDescent="0.35">
      <c r="A16" s="7" t="s">
        <v>4</v>
      </c>
      <c r="B16" s="11" t="s">
        <v>466</v>
      </c>
      <c r="E16" s="10" t="s">
        <v>467</v>
      </c>
      <c r="G16" s="8">
        <f>SUM(A51*30/100)</f>
        <v>13.8</v>
      </c>
    </row>
    <row r="17" spans="1:7" ht="22.8" x14ac:dyDescent="0.35">
      <c r="A17" s="7" t="s">
        <v>5</v>
      </c>
      <c r="B17" s="11" t="s">
        <v>14</v>
      </c>
      <c r="E17" s="10" t="s">
        <v>15</v>
      </c>
      <c r="G17" s="8">
        <f>SUM(A51*20/100)</f>
        <v>9.1999999999999993</v>
      </c>
    </row>
    <row r="18" spans="1:7" ht="20.399999999999999" x14ac:dyDescent="0.35">
      <c r="A18" s="7"/>
      <c r="D18" s="7"/>
      <c r="G18" s="8"/>
    </row>
    <row r="19" spans="1:7" x14ac:dyDescent="0.3">
      <c r="A19" s="12"/>
    </row>
    <row r="21" spans="1:7" ht="15.6" x14ac:dyDescent="0.3">
      <c r="A21" s="6" t="s">
        <v>6</v>
      </c>
    </row>
    <row r="22" spans="1:7" ht="15.6" x14ac:dyDescent="0.3">
      <c r="A22" s="9"/>
    </row>
    <row r="23" spans="1:7" ht="22.8" x14ac:dyDescent="0.35">
      <c r="A23" s="7" t="s">
        <v>7</v>
      </c>
      <c r="B23" t="s">
        <v>466</v>
      </c>
      <c r="D23" s="10" t="s">
        <v>467</v>
      </c>
      <c r="G23" s="8">
        <v>15</v>
      </c>
    </row>
    <row r="27" spans="1:7" ht="15.6" x14ac:dyDescent="0.3">
      <c r="A27" s="6" t="s">
        <v>8</v>
      </c>
    </row>
    <row r="28" spans="1:7" x14ac:dyDescent="0.3">
      <c r="A28" s="2"/>
    </row>
    <row r="29" spans="1:7" x14ac:dyDescent="0.3">
      <c r="A29" s="13">
        <v>1</v>
      </c>
      <c r="B29" s="2" t="s">
        <v>457</v>
      </c>
    </row>
    <row r="30" spans="1:7" x14ac:dyDescent="0.3">
      <c r="A30" s="13">
        <v>1</v>
      </c>
      <c r="B30" s="2" t="s">
        <v>459</v>
      </c>
    </row>
    <row r="31" spans="1:7" x14ac:dyDescent="0.3">
      <c r="A31" s="13">
        <v>1</v>
      </c>
      <c r="B31" s="2" t="s">
        <v>461</v>
      </c>
    </row>
    <row r="32" spans="1:7" x14ac:dyDescent="0.3">
      <c r="A32" s="13">
        <v>1</v>
      </c>
      <c r="B32" s="2" t="s">
        <v>463</v>
      </c>
    </row>
    <row r="33" spans="1:7" x14ac:dyDescent="0.3">
      <c r="A33" s="13"/>
      <c r="B33" s="2"/>
    </row>
    <row r="34" spans="1:7" x14ac:dyDescent="0.3">
      <c r="A34" s="13">
        <f>SUM(A29:A33)</f>
        <v>4</v>
      </c>
      <c r="B34" s="2"/>
    </row>
    <row r="35" spans="1:7" x14ac:dyDescent="0.3">
      <c r="A35" s="2"/>
      <c r="B35" s="2" t="s">
        <v>26</v>
      </c>
      <c r="C35" s="14">
        <f>SUM(A49/A34)</f>
        <v>5.75</v>
      </c>
    </row>
    <row r="37" spans="1:7" ht="15.6" x14ac:dyDescent="0.3">
      <c r="A37" s="6" t="s">
        <v>27</v>
      </c>
    </row>
    <row r="38" spans="1:7" x14ac:dyDescent="0.3">
      <c r="A38" s="13">
        <v>1</v>
      </c>
      <c r="B38" s="2" t="s">
        <v>458</v>
      </c>
    </row>
    <row r="39" spans="1:7" x14ac:dyDescent="0.3">
      <c r="A39" s="13">
        <v>1</v>
      </c>
      <c r="B39" s="2" t="s">
        <v>460</v>
      </c>
    </row>
    <row r="40" spans="1:7" x14ac:dyDescent="0.3">
      <c r="A40" s="13">
        <v>1</v>
      </c>
      <c r="B40" s="2" t="s">
        <v>462</v>
      </c>
    </row>
    <row r="41" spans="1:7" x14ac:dyDescent="0.3">
      <c r="A41" s="13"/>
      <c r="B41" s="2"/>
    </row>
    <row r="42" spans="1:7" x14ac:dyDescent="0.3">
      <c r="A42" s="13">
        <f>SUM(A38:A41)</f>
        <v>3</v>
      </c>
      <c r="B42" s="2"/>
    </row>
    <row r="43" spans="1:7" x14ac:dyDescent="0.3">
      <c r="A43" s="2"/>
      <c r="B43" s="2" t="s">
        <v>26</v>
      </c>
      <c r="C43" s="14">
        <f>SUM(A50/A42)</f>
        <v>3.8333333333333335</v>
      </c>
    </row>
    <row r="44" spans="1:7" x14ac:dyDescent="0.3">
      <c r="A44" s="2"/>
    </row>
    <row r="45" spans="1:7" x14ac:dyDescent="0.3">
      <c r="A45" s="2"/>
      <c r="F45" t="s">
        <v>433</v>
      </c>
      <c r="G45" s="34">
        <v>74</v>
      </c>
    </row>
    <row r="46" spans="1:7" x14ac:dyDescent="0.3">
      <c r="A46" s="2">
        <v>46</v>
      </c>
      <c r="B46" t="s">
        <v>9</v>
      </c>
    </row>
    <row r="49" spans="1:2" x14ac:dyDescent="0.3">
      <c r="A49">
        <f>SUM(A46/2)</f>
        <v>23</v>
      </c>
      <c r="B49" t="s">
        <v>24</v>
      </c>
    </row>
    <row r="50" spans="1:2" x14ac:dyDescent="0.3">
      <c r="A50">
        <f>SUM(A46*25/100)</f>
        <v>11.5</v>
      </c>
      <c r="B50" t="s">
        <v>25</v>
      </c>
    </row>
    <row r="51" spans="1:2" x14ac:dyDescent="0.3">
      <c r="A51">
        <f>SUM(A46)</f>
        <v>46</v>
      </c>
      <c r="B51" t="s">
        <v>28</v>
      </c>
    </row>
    <row r="52" spans="1:2" x14ac:dyDescent="0.3">
      <c r="A52">
        <v>15</v>
      </c>
      <c r="B52" t="s">
        <v>29</v>
      </c>
    </row>
    <row r="54" spans="1:2" x14ac:dyDescent="0.3">
      <c r="A54">
        <f>SUM(A49:A52)</f>
        <v>95.5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6:G54"/>
  <sheetViews>
    <sheetView topLeftCell="A25" workbookViewId="0">
      <selection sqref="A1:XFD1048576"/>
    </sheetView>
  </sheetViews>
  <sheetFormatPr defaultRowHeight="14.4" x14ac:dyDescent="0.3"/>
  <cols>
    <col min="2" max="2" width="11.44140625" customWidth="1"/>
    <col min="4" max="4" width="18.88671875" customWidth="1"/>
    <col min="7" max="7" width="12.44140625" customWidth="1"/>
    <col min="8" max="8" width="12.33203125" customWidth="1"/>
  </cols>
  <sheetData>
    <row r="6" spans="1:7" ht="21" x14ac:dyDescent="0.4">
      <c r="D6" s="1" t="s">
        <v>0</v>
      </c>
    </row>
    <row r="7" spans="1:7" ht="21" x14ac:dyDescent="0.4">
      <c r="D7" s="1"/>
    </row>
    <row r="8" spans="1:7" ht="21" x14ac:dyDescent="0.4">
      <c r="D8" s="1" t="s">
        <v>1</v>
      </c>
    </row>
    <row r="9" spans="1:7" ht="21" x14ac:dyDescent="0.4">
      <c r="D9" s="3"/>
    </row>
    <row r="10" spans="1:7" ht="27.6" x14ac:dyDescent="0.4">
      <c r="D10" s="5" t="s">
        <v>434</v>
      </c>
    </row>
    <row r="13" spans="1:7" ht="15.6" x14ac:dyDescent="0.3">
      <c r="A13" s="6" t="s">
        <v>2</v>
      </c>
    </row>
    <row r="14" spans="1:7" ht="24.6" x14ac:dyDescent="0.4">
      <c r="A14" s="4"/>
    </row>
    <row r="15" spans="1:7" ht="22.8" x14ac:dyDescent="0.35">
      <c r="A15" s="7" t="s">
        <v>3</v>
      </c>
      <c r="B15" s="11" t="s">
        <v>243</v>
      </c>
      <c r="E15" s="10" t="s">
        <v>435</v>
      </c>
      <c r="G15" s="8">
        <f>SUM(A51*50/100)</f>
        <v>25.5</v>
      </c>
    </row>
    <row r="16" spans="1:7" ht="22.8" x14ac:dyDescent="0.35">
      <c r="A16" s="7" t="s">
        <v>4</v>
      </c>
      <c r="B16" s="11" t="s">
        <v>436</v>
      </c>
      <c r="E16" s="10" t="s">
        <v>437</v>
      </c>
      <c r="G16" s="8">
        <f>SUM(A51*30/100)</f>
        <v>15.3</v>
      </c>
    </row>
    <row r="17" spans="1:7" ht="22.8" x14ac:dyDescent="0.35">
      <c r="A17" s="7" t="s">
        <v>5</v>
      </c>
      <c r="B17" s="11" t="s">
        <v>438</v>
      </c>
      <c r="E17" s="10" t="s">
        <v>439</v>
      </c>
      <c r="G17" s="8">
        <f>SUM(A51*20/100)</f>
        <v>10.199999999999999</v>
      </c>
    </row>
    <row r="18" spans="1:7" ht="20.399999999999999" x14ac:dyDescent="0.35">
      <c r="A18" s="7"/>
      <c r="D18" s="7"/>
      <c r="G18" s="8"/>
    </row>
    <row r="19" spans="1:7" x14ac:dyDescent="0.3">
      <c r="A19" s="12" t="s">
        <v>455</v>
      </c>
    </row>
    <row r="21" spans="1:7" ht="15.6" x14ac:dyDescent="0.3">
      <c r="A21" s="6" t="s">
        <v>6</v>
      </c>
    </row>
    <row r="22" spans="1:7" ht="15.6" x14ac:dyDescent="0.3">
      <c r="A22" s="9"/>
    </row>
    <row r="23" spans="1:7" ht="22.8" x14ac:dyDescent="0.35">
      <c r="A23" s="7" t="s">
        <v>7</v>
      </c>
      <c r="B23" t="s">
        <v>438</v>
      </c>
      <c r="D23" s="7" t="s">
        <v>439</v>
      </c>
      <c r="G23" s="8">
        <v>15</v>
      </c>
    </row>
    <row r="27" spans="1:7" ht="15.6" x14ac:dyDescent="0.3">
      <c r="A27" s="6" t="s">
        <v>8</v>
      </c>
    </row>
    <row r="28" spans="1:7" x14ac:dyDescent="0.3">
      <c r="A28" s="2"/>
    </row>
    <row r="29" spans="1:7" x14ac:dyDescent="0.3">
      <c r="A29" s="13">
        <v>1</v>
      </c>
      <c r="B29" s="2" t="s">
        <v>442</v>
      </c>
    </row>
    <row r="30" spans="1:7" x14ac:dyDescent="0.3">
      <c r="A30" s="13">
        <v>1</v>
      </c>
      <c r="B30" s="2" t="s">
        <v>441</v>
      </c>
    </row>
    <row r="31" spans="1:7" x14ac:dyDescent="0.3">
      <c r="A31" s="13">
        <v>1</v>
      </c>
      <c r="B31" s="2" t="s">
        <v>443</v>
      </c>
    </row>
    <row r="32" spans="1:7" x14ac:dyDescent="0.3">
      <c r="A32" s="13">
        <v>1</v>
      </c>
      <c r="B32" s="2" t="s">
        <v>444</v>
      </c>
    </row>
    <row r="33" spans="1:7" x14ac:dyDescent="0.3">
      <c r="A33" s="13">
        <v>1</v>
      </c>
      <c r="B33" s="2" t="s">
        <v>445</v>
      </c>
    </row>
    <row r="34" spans="1:7" x14ac:dyDescent="0.3">
      <c r="A34" s="13">
        <f>SUM(A29:A33)</f>
        <v>5</v>
      </c>
      <c r="B34" s="2"/>
    </row>
    <row r="35" spans="1:7" x14ac:dyDescent="0.3">
      <c r="A35" s="2"/>
      <c r="B35" s="2" t="s">
        <v>26</v>
      </c>
      <c r="C35" s="14">
        <f>SUM(A49/A34)</f>
        <v>5.0999999999999996</v>
      </c>
    </row>
    <row r="37" spans="1:7" ht="15.6" x14ac:dyDescent="0.3">
      <c r="A37" s="6" t="s">
        <v>27</v>
      </c>
    </row>
    <row r="38" spans="1:7" x14ac:dyDescent="0.3">
      <c r="A38" s="13">
        <v>1</v>
      </c>
      <c r="B38" s="2" t="s">
        <v>440</v>
      </c>
    </row>
    <row r="39" spans="1:7" x14ac:dyDescent="0.3">
      <c r="A39" s="13"/>
      <c r="B39" s="2"/>
    </row>
    <row r="40" spans="1:7" x14ac:dyDescent="0.3">
      <c r="A40" s="13"/>
      <c r="B40" s="2"/>
    </row>
    <row r="41" spans="1:7" x14ac:dyDescent="0.3">
      <c r="A41" s="13"/>
      <c r="B41" s="2"/>
    </row>
    <row r="42" spans="1:7" x14ac:dyDescent="0.3">
      <c r="A42" s="13">
        <f>SUM(A38:A41)</f>
        <v>1</v>
      </c>
      <c r="B42" s="2"/>
    </row>
    <row r="43" spans="1:7" x14ac:dyDescent="0.3">
      <c r="A43" s="2"/>
      <c r="B43" s="2" t="s">
        <v>26</v>
      </c>
      <c r="C43" s="14">
        <f>SUM(A50/A42)</f>
        <v>12.75</v>
      </c>
    </row>
    <row r="44" spans="1:7" x14ac:dyDescent="0.3">
      <c r="A44" s="2"/>
    </row>
    <row r="45" spans="1:7" x14ac:dyDescent="0.3">
      <c r="A45" s="2"/>
      <c r="F45" t="s">
        <v>433</v>
      </c>
      <c r="G45" s="34">
        <v>74</v>
      </c>
    </row>
    <row r="46" spans="1:7" x14ac:dyDescent="0.3">
      <c r="A46" s="2">
        <v>51</v>
      </c>
      <c r="B46" t="s">
        <v>9</v>
      </c>
    </row>
    <row r="49" spans="1:2" x14ac:dyDescent="0.3">
      <c r="A49">
        <f>SUM(A46/2)</f>
        <v>25.5</v>
      </c>
      <c r="B49" t="s">
        <v>24</v>
      </c>
    </row>
    <row r="50" spans="1:2" x14ac:dyDescent="0.3">
      <c r="A50">
        <f>SUM(A46*25/100)</f>
        <v>12.75</v>
      </c>
      <c r="B50" t="s">
        <v>25</v>
      </c>
    </row>
    <row r="51" spans="1:2" x14ac:dyDescent="0.3">
      <c r="A51">
        <f>SUM(A46)</f>
        <v>51</v>
      </c>
      <c r="B51" t="s">
        <v>28</v>
      </c>
    </row>
    <row r="52" spans="1:2" x14ac:dyDescent="0.3">
      <c r="A52">
        <v>15</v>
      </c>
      <c r="B52" t="s">
        <v>29</v>
      </c>
    </row>
    <row r="54" spans="1:2" x14ac:dyDescent="0.3">
      <c r="A54">
        <f>SUM(A49:A52)</f>
        <v>104.25</v>
      </c>
    </row>
  </sheetData>
  <pageMargins left="0.7" right="0.7" top="0.48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6:G52"/>
  <sheetViews>
    <sheetView topLeftCell="A22" workbookViewId="0">
      <selection activeCell="G12" sqref="G12"/>
    </sheetView>
  </sheetViews>
  <sheetFormatPr defaultRowHeight="14.4" x14ac:dyDescent="0.3"/>
  <cols>
    <col min="2" max="2" width="11.44140625" customWidth="1"/>
    <col min="4" max="4" width="18.88671875" customWidth="1"/>
    <col min="7" max="7" width="12.44140625" customWidth="1"/>
    <col min="8" max="8" width="12.33203125" customWidth="1"/>
  </cols>
  <sheetData>
    <row r="6" spans="1:7" ht="21" x14ac:dyDescent="0.4">
      <c r="D6" s="1" t="s">
        <v>0</v>
      </c>
    </row>
    <row r="7" spans="1:7" ht="21" x14ac:dyDescent="0.4">
      <c r="D7" s="1"/>
    </row>
    <row r="8" spans="1:7" ht="21" x14ac:dyDescent="0.4">
      <c r="D8" s="1" t="s">
        <v>1</v>
      </c>
    </row>
    <row r="9" spans="1:7" ht="21" x14ac:dyDescent="0.4">
      <c r="D9" s="3"/>
    </row>
    <row r="10" spans="1:7" ht="27.6" x14ac:dyDescent="0.4">
      <c r="D10" s="5" t="s">
        <v>446</v>
      </c>
    </row>
    <row r="13" spans="1:7" ht="15.6" x14ac:dyDescent="0.3">
      <c r="A13" s="6" t="s">
        <v>2</v>
      </c>
    </row>
    <row r="14" spans="1:7" ht="24.6" x14ac:dyDescent="0.4">
      <c r="A14" s="4"/>
    </row>
    <row r="15" spans="1:7" ht="22.8" x14ac:dyDescent="0.35">
      <c r="A15" s="7" t="s">
        <v>3</v>
      </c>
      <c r="B15" s="11" t="s">
        <v>431</v>
      </c>
      <c r="E15" s="10" t="s">
        <v>447</v>
      </c>
      <c r="G15" s="8">
        <f>SUM(A49*50/100)</f>
        <v>25</v>
      </c>
    </row>
    <row r="16" spans="1:7" ht="22.8" x14ac:dyDescent="0.35">
      <c r="A16" s="7" t="s">
        <v>4</v>
      </c>
      <c r="B16" s="11" t="s">
        <v>260</v>
      </c>
      <c r="E16" s="10" t="s">
        <v>116</v>
      </c>
      <c r="G16" s="8">
        <f>SUM(A49*30/100)</f>
        <v>15</v>
      </c>
    </row>
    <row r="17" spans="1:7" ht="22.8" x14ac:dyDescent="0.35">
      <c r="A17" s="7" t="s">
        <v>5</v>
      </c>
      <c r="B17" s="11" t="s">
        <v>448</v>
      </c>
      <c r="E17" s="10" t="s">
        <v>449</v>
      </c>
      <c r="G17" s="8">
        <f>SUM(A49*20/100)</f>
        <v>10</v>
      </c>
    </row>
    <row r="18" spans="1:7" ht="20.399999999999999" x14ac:dyDescent="0.35">
      <c r="A18" s="7"/>
      <c r="D18" s="7"/>
      <c r="G18" s="8"/>
    </row>
    <row r="19" spans="1:7" x14ac:dyDescent="0.3">
      <c r="A19" s="12"/>
    </row>
    <row r="21" spans="1:7" ht="15.6" x14ac:dyDescent="0.3">
      <c r="A21" s="6" t="s">
        <v>6</v>
      </c>
    </row>
    <row r="22" spans="1:7" ht="15.6" x14ac:dyDescent="0.3">
      <c r="A22" s="9"/>
    </row>
    <row r="23" spans="1:7" ht="22.8" x14ac:dyDescent="0.35">
      <c r="A23" s="7" t="s">
        <v>7</v>
      </c>
      <c r="B23" t="s">
        <v>432</v>
      </c>
      <c r="D23" s="7" t="s">
        <v>450</v>
      </c>
      <c r="G23" s="8">
        <v>15</v>
      </c>
    </row>
    <row r="27" spans="1:7" ht="15.6" x14ac:dyDescent="0.3">
      <c r="A27" s="6" t="s">
        <v>8</v>
      </c>
    </row>
    <row r="28" spans="1:7" x14ac:dyDescent="0.3">
      <c r="A28" s="2"/>
    </row>
    <row r="29" spans="1:7" x14ac:dyDescent="0.3">
      <c r="A29" s="13">
        <v>1</v>
      </c>
      <c r="B29" s="2" t="s">
        <v>451</v>
      </c>
    </row>
    <row r="30" spans="1:7" x14ac:dyDescent="0.3">
      <c r="A30" s="13">
        <v>1</v>
      </c>
      <c r="B30" s="2" t="s">
        <v>452</v>
      </c>
    </row>
    <row r="31" spans="1:7" x14ac:dyDescent="0.3">
      <c r="A31" s="13">
        <v>1</v>
      </c>
      <c r="B31" s="2" t="s">
        <v>453</v>
      </c>
    </row>
    <row r="32" spans="1:7" x14ac:dyDescent="0.3">
      <c r="A32" s="13">
        <f>SUM(A29:A31)</f>
        <v>3</v>
      </c>
      <c r="B32" s="2"/>
    </row>
    <row r="33" spans="1:7" x14ac:dyDescent="0.3">
      <c r="A33" s="2"/>
      <c r="B33" s="2" t="s">
        <v>26</v>
      </c>
      <c r="C33" s="14">
        <f>SUM(A47/A32)</f>
        <v>8.3333333333333339</v>
      </c>
    </row>
    <row r="35" spans="1:7" ht="15.6" x14ac:dyDescent="0.3">
      <c r="A35" s="6" t="s">
        <v>27</v>
      </c>
    </row>
    <row r="36" spans="1:7" x14ac:dyDescent="0.3">
      <c r="A36" s="13">
        <v>1</v>
      </c>
      <c r="B36" s="2" t="s">
        <v>454</v>
      </c>
    </row>
    <row r="37" spans="1:7" x14ac:dyDescent="0.3">
      <c r="A37" s="13"/>
      <c r="B37" s="2"/>
    </row>
    <row r="38" spans="1:7" x14ac:dyDescent="0.3">
      <c r="A38" s="13"/>
      <c r="B38" s="2"/>
    </row>
    <row r="39" spans="1:7" x14ac:dyDescent="0.3">
      <c r="A39" s="13"/>
      <c r="B39" s="2"/>
    </row>
    <row r="40" spans="1:7" x14ac:dyDescent="0.3">
      <c r="A40" s="13">
        <f>SUM(A36:A39)</f>
        <v>1</v>
      </c>
      <c r="B40" s="2"/>
    </row>
    <row r="41" spans="1:7" x14ac:dyDescent="0.3">
      <c r="A41" s="2"/>
      <c r="B41" s="2" t="s">
        <v>26</v>
      </c>
      <c r="C41" s="14">
        <f>SUM(A48/A40)</f>
        <v>12.5</v>
      </c>
    </row>
    <row r="42" spans="1:7" x14ac:dyDescent="0.3">
      <c r="A42" s="2"/>
    </row>
    <row r="43" spans="1:7" x14ac:dyDescent="0.3">
      <c r="A43" s="2"/>
      <c r="F43" t="s">
        <v>433</v>
      </c>
      <c r="G43" s="34">
        <v>72</v>
      </c>
    </row>
    <row r="44" spans="1:7" x14ac:dyDescent="0.3">
      <c r="A44" s="2">
        <v>50</v>
      </c>
      <c r="B44" t="s">
        <v>9</v>
      </c>
    </row>
    <row r="47" spans="1:7" x14ac:dyDescent="0.3">
      <c r="A47">
        <f>SUM(A44/2)</f>
        <v>25</v>
      </c>
      <c r="B47" t="s">
        <v>24</v>
      </c>
    </row>
    <row r="48" spans="1:7" x14ac:dyDescent="0.3">
      <c r="A48">
        <f>SUM(A44*25/100)</f>
        <v>12.5</v>
      </c>
      <c r="B48" t="s">
        <v>25</v>
      </c>
    </row>
    <row r="49" spans="1:2" x14ac:dyDescent="0.3">
      <c r="A49">
        <f>SUM(A44)</f>
        <v>50</v>
      </c>
      <c r="B49" t="s">
        <v>28</v>
      </c>
    </row>
    <row r="50" spans="1:2" x14ac:dyDescent="0.3">
      <c r="A50">
        <v>15</v>
      </c>
      <c r="B50" t="s">
        <v>29</v>
      </c>
    </row>
    <row r="52" spans="1:2" x14ac:dyDescent="0.3">
      <c r="A52">
        <f>SUM(A47:A50)</f>
        <v>102.5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6:G51"/>
  <sheetViews>
    <sheetView topLeftCell="A26" workbookViewId="0">
      <selection activeCell="A19" sqref="A19:XFD19"/>
    </sheetView>
  </sheetViews>
  <sheetFormatPr defaultRowHeight="14.4" x14ac:dyDescent="0.3"/>
  <cols>
    <col min="2" max="2" width="11.44140625" customWidth="1"/>
    <col min="4" max="4" width="18.88671875" customWidth="1"/>
    <col min="7" max="7" width="12.44140625" customWidth="1"/>
    <col min="8" max="8" width="12.33203125" customWidth="1"/>
  </cols>
  <sheetData>
    <row r="6" spans="1:7" ht="21" x14ac:dyDescent="0.4">
      <c r="D6" s="1" t="s">
        <v>0</v>
      </c>
    </row>
    <row r="7" spans="1:7" ht="21" x14ac:dyDescent="0.4">
      <c r="D7" s="1"/>
    </row>
    <row r="8" spans="1:7" ht="21" x14ac:dyDescent="0.4">
      <c r="D8" s="1" t="s">
        <v>1</v>
      </c>
    </row>
    <row r="9" spans="1:7" ht="21" x14ac:dyDescent="0.4">
      <c r="D9" s="3"/>
    </row>
    <row r="10" spans="1:7" ht="27.6" x14ac:dyDescent="0.4">
      <c r="D10" s="5" t="s">
        <v>31</v>
      </c>
    </row>
    <row r="13" spans="1:7" ht="15.6" x14ac:dyDescent="0.3">
      <c r="A13" s="6" t="s">
        <v>2</v>
      </c>
    </row>
    <row r="14" spans="1:7" ht="24.6" x14ac:dyDescent="0.4">
      <c r="A14" s="4"/>
    </row>
    <row r="15" spans="1:7" ht="22.8" x14ac:dyDescent="0.35">
      <c r="A15" s="7" t="s">
        <v>3</v>
      </c>
      <c r="B15" s="11" t="s">
        <v>10</v>
      </c>
      <c r="E15" s="10" t="s">
        <v>11</v>
      </c>
      <c r="G15" s="8">
        <f>SUM(A48*50/100)</f>
        <v>21</v>
      </c>
    </row>
    <row r="16" spans="1:7" ht="22.8" x14ac:dyDescent="0.35">
      <c r="A16" s="7" t="s">
        <v>4</v>
      </c>
      <c r="B16" s="11" t="s">
        <v>12</v>
      </c>
      <c r="E16" s="10" t="s">
        <v>13</v>
      </c>
      <c r="G16" s="8">
        <f>SUM(A48*30/100)</f>
        <v>12.6</v>
      </c>
    </row>
    <row r="17" spans="1:7" ht="22.8" x14ac:dyDescent="0.35">
      <c r="A17" s="7" t="s">
        <v>5</v>
      </c>
      <c r="B17" s="11" t="s">
        <v>14</v>
      </c>
      <c r="E17" s="10" t="s">
        <v>15</v>
      </c>
      <c r="G17" s="8">
        <f>SUM(A48*20/100)</f>
        <v>8.4</v>
      </c>
    </row>
    <row r="18" spans="1:7" ht="20.399999999999999" x14ac:dyDescent="0.35">
      <c r="A18" s="7"/>
      <c r="D18" s="7"/>
      <c r="G18" s="8"/>
    </row>
    <row r="19" spans="1:7" x14ac:dyDescent="0.3">
      <c r="A19" s="12" t="s">
        <v>30</v>
      </c>
    </row>
    <row r="21" spans="1:7" ht="15.6" x14ac:dyDescent="0.3">
      <c r="A21" s="6" t="s">
        <v>6</v>
      </c>
    </row>
    <row r="22" spans="1:7" ht="15.6" x14ac:dyDescent="0.3">
      <c r="A22" s="9"/>
    </row>
    <row r="23" spans="1:7" ht="22.8" x14ac:dyDescent="0.35">
      <c r="A23" s="7" t="s">
        <v>7</v>
      </c>
      <c r="B23" t="s">
        <v>16</v>
      </c>
      <c r="D23" s="7" t="s">
        <v>17</v>
      </c>
      <c r="G23" s="8">
        <v>15</v>
      </c>
    </row>
    <row r="27" spans="1:7" ht="15.6" x14ac:dyDescent="0.3">
      <c r="A27" s="6" t="s">
        <v>8</v>
      </c>
    </row>
    <row r="28" spans="1:7" x14ac:dyDescent="0.3">
      <c r="A28" s="2"/>
    </row>
    <row r="29" spans="1:7" x14ac:dyDescent="0.3">
      <c r="A29" s="13">
        <v>1</v>
      </c>
      <c r="B29" s="2" t="s">
        <v>18</v>
      </c>
    </row>
    <row r="30" spans="1:7" ht="16.2" x14ac:dyDescent="0.3">
      <c r="A30" s="13">
        <v>1</v>
      </c>
      <c r="B30" s="2" t="s">
        <v>19</v>
      </c>
    </row>
    <row r="31" spans="1:7" x14ac:dyDescent="0.3">
      <c r="A31" s="13">
        <f>SUM(A29:A30)</f>
        <v>2</v>
      </c>
      <c r="B31" s="2"/>
    </row>
    <row r="32" spans="1:7" x14ac:dyDescent="0.3">
      <c r="A32" s="2"/>
      <c r="B32" s="2" t="s">
        <v>26</v>
      </c>
      <c r="C32" s="14">
        <f>SUM(A46/A31)</f>
        <v>10.5</v>
      </c>
    </row>
    <row r="34" spans="1:3" ht="15.6" x14ac:dyDescent="0.3">
      <c r="A34" s="6" t="s">
        <v>27</v>
      </c>
    </row>
    <row r="35" spans="1:3" x14ac:dyDescent="0.3">
      <c r="A35" s="13">
        <v>1</v>
      </c>
      <c r="B35" s="2" t="s">
        <v>20</v>
      </c>
    </row>
    <row r="36" spans="1:3" x14ac:dyDescent="0.3">
      <c r="A36" s="13">
        <v>1</v>
      </c>
      <c r="B36" s="2" t="s">
        <v>21</v>
      </c>
    </row>
    <row r="37" spans="1:3" x14ac:dyDescent="0.3">
      <c r="A37" s="13">
        <v>1</v>
      </c>
      <c r="B37" s="2" t="s">
        <v>22</v>
      </c>
    </row>
    <row r="38" spans="1:3" x14ac:dyDescent="0.3">
      <c r="A38" s="13">
        <v>1</v>
      </c>
      <c r="B38" s="2" t="s">
        <v>23</v>
      </c>
    </row>
    <row r="39" spans="1:3" x14ac:dyDescent="0.3">
      <c r="A39" s="13">
        <f>SUM(A35:A38)</f>
        <v>4</v>
      </c>
      <c r="B39" s="2"/>
    </row>
    <row r="40" spans="1:3" x14ac:dyDescent="0.3">
      <c r="A40" s="2"/>
      <c r="B40" s="2" t="s">
        <v>26</v>
      </c>
      <c r="C40" s="14">
        <f>SUM(A47/A39)</f>
        <v>2.625</v>
      </c>
    </row>
    <row r="41" spans="1:3" x14ac:dyDescent="0.3">
      <c r="A41" s="2"/>
    </row>
    <row r="42" spans="1:3" x14ac:dyDescent="0.3">
      <c r="A42" s="2"/>
    </row>
    <row r="43" spans="1:3" x14ac:dyDescent="0.3">
      <c r="A43" s="2">
        <v>42</v>
      </c>
      <c r="B43" t="s">
        <v>9</v>
      </c>
    </row>
    <row r="46" spans="1:3" x14ac:dyDescent="0.3">
      <c r="A46">
        <f>SUM(A43/2)</f>
        <v>21</v>
      </c>
      <c r="B46" t="s">
        <v>24</v>
      </c>
    </row>
    <row r="47" spans="1:3" x14ac:dyDescent="0.3">
      <c r="A47">
        <f>SUM(A43*25/100)</f>
        <v>10.5</v>
      </c>
      <c r="B47" t="s">
        <v>25</v>
      </c>
    </row>
    <row r="48" spans="1:3" x14ac:dyDescent="0.3">
      <c r="A48">
        <f>SUM(A43)</f>
        <v>42</v>
      </c>
      <c r="B48" t="s">
        <v>28</v>
      </c>
    </row>
    <row r="49" spans="1:2" x14ac:dyDescent="0.3">
      <c r="A49">
        <v>15</v>
      </c>
      <c r="B49" t="s">
        <v>29</v>
      </c>
    </row>
    <row r="51" spans="1:2" x14ac:dyDescent="0.3">
      <c r="A51">
        <f>SUM(A46:A49)</f>
        <v>88.5</v>
      </c>
    </row>
  </sheetData>
  <pageMargins left="0.42" right="0.44" top="0.55000000000000004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40"/>
  <sheetViews>
    <sheetView topLeftCell="A20" workbookViewId="0">
      <selection activeCell="F41" sqref="F41"/>
    </sheetView>
  </sheetViews>
  <sheetFormatPr defaultRowHeight="14.4" x14ac:dyDescent="0.3"/>
  <cols>
    <col min="2" max="2" width="25.5546875" customWidth="1"/>
    <col min="4" max="4" width="17.5546875" customWidth="1"/>
    <col min="8" max="8" width="13.109375" customWidth="1"/>
  </cols>
  <sheetData>
    <row r="1" spans="1:8" ht="21" x14ac:dyDescent="0.4">
      <c r="A1" s="15"/>
    </row>
    <row r="2" spans="1:8" ht="21" x14ac:dyDescent="0.4">
      <c r="A2" s="15"/>
    </row>
    <row r="3" spans="1:8" ht="21" x14ac:dyDescent="0.4">
      <c r="A3" s="15"/>
    </row>
    <row r="4" spans="1:8" ht="21" x14ac:dyDescent="0.4">
      <c r="A4" s="15"/>
    </row>
    <row r="6" spans="1:8" ht="21" x14ac:dyDescent="0.4">
      <c r="E6" s="1" t="s">
        <v>0</v>
      </c>
    </row>
    <row r="7" spans="1:8" ht="21" x14ac:dyDescent="0.4">
      <c r="A7" s="1"/>
    </row>
    <row r="8" spans="1:8" ht="21" x14ac:dyDescent="0.4">
      <c r="E8" s="1" t="s">
        <v>1</v>
      </c>
    </row>
    <row r="9" spans="1:8" ht="21" x14ac:dyDescent="0.4">
      <c r="A9" s="3"/>
    </row>
    <row r="10" spans="1:8" ht="27.6" x14ac:dyDescent="0.4">
      <c r="E10" s="5" t="s">
        <v>32</v>
      </c>
    </row>
    <row r="11" spans="1:8" ht="24.6" x14ac:dyDescent="0.4">
      <c r="A11" s="5"/>
    </row>
    <row r="12" spans="1:8" ht="24.6" x14ac:dyDescent="0.4">
      <c r="A12" s="4"/>
    </row>
    <row r="13" spans="1:8" ht="15.6" x14ac:dyDescent="0.3">
      <c r="A13" s="6" t="s">
        <v>2</v>
      </c>
    </row>
    <row r="14" spans="1:8" ht="24.6" x14ac:dyDescent="0.4">
      <c r="A14" s="4"/>
    </row>
    <row r="15" spans="1:8" ht="22.8" x14ac:dyDescent="0.35">
      <c r="A15" s="7" t="s">
        <v>33</v>
      </c>
      <c r="D15" s="7" t="s">
        <v>34</v>
      </c>
      <c r="E15" s="7">
        <v>-33</v>
      </c>
      <c r="H15" s="8">
        <v>17.399999999999999</v>
      </c>
    </row>
    <row r="16" spans="1:8" ht="22.8" x14ac:dyDescent="0.35">
      <c r="A16" s="7" t="s">
        <v>35</v>
      </c>
      <c r="D16" s="7" t="s">
        <v>36</v>
      </c>
      <c r="E16" s="9">
        <v>-35.5</v>
      </c>
      <c r="H16" s="8">
        <v>10.44</v>
      </c>
    </row>
    <row r="17" spans="1:8" ht="22.8" x14ac:dyDescent="0.35">
      <c r="A17" s="7" t="s">
        <v>37</v>
      </c>
      <c r="D17" s="7" t="s">
        <v>38</v>
      </c>
      <c r="H17" s="8">
        <v>6.96</v>
      </c>
    </row>
    <row r="18" spans="1:8" ht="20.399999999999999" x14ac:dyDescent="0.35">
      <c r="A18" s="7"/>
    </row>
    <row r="19" spans="1:8" ht="15.6" x14ac:dyDescent="0.3">
      <c r="A19" s="9"/>
    </row>
    <row r="20" spans="1:8" ht="15.6" x14ac:dyDescent="0.3">
      <c r="A20" s="6" t="s">
        <v>6</v>
      </c>
    </row>
    <row r="21" spans="1:8" ht="15.6" x14ac:dyDescent="0.3">
      <c r="A21" s="9"/>
    </row>
    <row r="22" spans="1:8" ht="22.8" x14ac:dyDescent="0.35">
      <c r="A22" s="7" t="s">
        <v>39</v>
      </c>
      <c r="D22" s="7" t="s">
        <v>36</v>
      </c>
      <c r="H22" s="8">
        <v>15</v>
      </c>
    </row>
    <row r="23" spans="1:8" ht="20.399999999999999" x14ac:dyDescent="0.35">
      <c r="A23" s="7"/>
    </row>
    <row r="24" spans="1:8" ht="20.399999999999999" x14ac:dyDescent="0.35">
      <c r="A24" s="7"/>
    </row>
    <row r="25" spans="1:8" ht="20.399999999999999" x14ac:dyDescent="0.35">
      <c r="A25" s="7"/>
    </row>
    <row r="26" spans="1:8" ht="15.6" x14ac:dyDescent="0.3">
      <c r="A26" s="6" t="s">
        <v>8</v>
      </c>
    </row>
    <row r="27" spans="1:8" x14ac:dyDescent="0.3">
      <c r="A27" s="2"/>
    </row>
    <row r="28" spans="1:8" ht="16.2" x14ac:dyDescent="0.3">
      <c r="A28" s="2" t="s">
        <v>40</v>
      </c>
    </row>
    <row r="29" spans="1:8" ht="16.2" x14ac:dyDescent="0.3">
      <c r="A29" s="2" t="s">
        <v>41</v>
      </c>
    </row>
    <row r="30" spans="1:8" x14ac:dyDescent="0.3">
      <c r="A30" s="2"/>
    </row>
    <row r="31" spans="1:8" x14ac:dyDescent="0.3">
      <c r="A31" s="2"/>
    </row>
    <row r="32" spans="1:8" x14ac:dyDescent="0.3">
      <c r="A32" s="2" t="s">
        <v>42</v>
      </c>
    </row>
    <row r="33" spans="1:1" x14ac:dyDescent="0.3">
      <c r="A33" s="2"/>
    </row>
    <row r="34" spans="1:1" x14ac:dyDescent="0.3">
      <c r="A34" s="2"/>
    </row>
    <row r="35" spans="1:1" ht="16.2" x14ac:dyDescent="0.3">
      <c r="A35" s="2" t="s">
        <v>43</v>
      </c>
    </row>
    <row r="36" spans="1:1" x14ac:dyDescent="0.3">
      <c r="A36" s="2"/>
    </row>
    <row r="37" spans="1:1" ht="16.2" x14ac:dyDescent="0.3">
      <c r="A37" s="2" t="s">
        <v>44</v>
      </c>
    </row>
    <row r="38" spans="1:1" x14ac:dyDescent="0.3">
      <c r="A38" s="2"/>
    </row>
    <row r="39" spans="1:1" x14ac:dyDescent="0.3">
      <c r="A39" s="2"/>
    </row>
    <row r="40" spans="1:1" x14ac:dyDescent="0.3">
      <c r="A40" s="2" t="s">
        <v>45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</vt:i4>
      </vt:variant>
    </vt:vector>
  </HeadingPairs>
  <TitlesOfParts>
    <vt:vector size="25" baseType="lpstr">
      <vt:lpstr>OVER VIEW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Birdies 2001</vt:lpstr>
      <vt:lpstr>2000</vt:lpstr>
      <vt:lpstr>1999</vt:lpstr>
      <vt:lpstr>'2018'!Print_Area</vt:lpstr>
    </vt:vector>
  </TitlesOfParts>
  <Company>South Kyme Golf Club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pchamberlain</dc:creator>
  <cp:lastModifiedBy>Peter</cp:lastModifiedBy>
  <cp:lastPrinted>2020-09-29T10:39:05Z</cp:lastPrinted>
  <dcterms:created xsi:type="dcterms:W3CDTF">2014-09-14T13:41:03Z</dcterms:created>
  <dcterms:modified xsi:type="dcterms:W3CDTF">2020-09-29T11:11:42Z</dcterms:modified>
</cp:coreProperties>
</file>