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smi\Documents\SKGC\Competitions\"/>
    </mc:Choice>
  </mc:AlternateContent>
  <xr:revisionPtr revIDLastSave="0" documentId="8_{3705E9ED-098C-4BDD-913F-EE14995181DC}" xr6:coauthVersionLast="45" xr6:coauthVersionMax="45" xr10:uidLastSave="{00000000-0000-0000-0000-000000000000}"/>
  <bookViews>
    <workbookView xWindow="1500" yWindow="1500" windowWidth="17280" windowHeight="9096" activeTab="1" xr2:uid="{00000000-000D-0000-FFFF-FFFF00000000}"/>
  </bookViews>
  <sheets>
    <sheet name="OVER VIEW" sheetId="7" r:id="rId1"/>
    <sheet name="2020" sheetId="26" r:id="rId2"/>
    <sheet name="2019" sheetId="25" r:id="rId3"/>
    <sheet name="2018" sheetId="24" r:id="rId4"/>
    <sheet name="2017" sheetId="23" r:id="rId5"/>
    <sheet name="2016" sheetId="21" r:id="rId6"/>
    <sheet name="2015" sheetId="20" r:id="rId7"/>
    <sheet name="2014" sheetId="3" r:id="rId8"/>
    <sheet name="2013" sheetId="2" r:id="rId9"/>
    <sheet name="2012" sheetId="1" r:id="rId10"/>
    <sheet name="2011" sheetId="9" r:id="rId11"/>
    <sheet name="2010" sheetId="10" r:id="rId12"/>
    <sheet name="2009" sheetId="11" r:id="rId13"/>
    <sheet name="2008" sheetId="12" r:id="rId14"/>
    <sheet name="2007" sheetId="13" r:id="rId15"/>
    <sheet name="2006" sheetId="14" r:id="rId16"/>
    <sheet name="2005" sheetId="15" r:id="rId17"/>
    <sheet name="2004" sheetId="16" r:id="rId18"/>
    <sheet name="2003" sheetId="17" r:id="rId19"/>
    <sheet name="2002" sheetId="19" r:id="rId20"/>
    <sheet name="2001" sheetId="18" r:id="rId21"/>
    <sheet name="2000" sheetId="4" r:id="rId22"/>
    <sheet name="1999" sheetId="8" r:id="rId23"/>
    <sheet name="1998" sheetId="5" r:id="rId24"/>
    <sheet name="1997" sheetId="6" r:id="rId25"/>
    <sheet name="Sheet1" sheetId="22" r:id="rId26"/>
  </sheets>
  <calcPr calcId="191029"/>
</workbook>
</file>

<file path=xl/calcChain.xml><?xml version="1.0" encoding="utf-8"?>
<calcChain xmlns="http://schemas.openxmlformats.org/spreadsheetml/2006/main">
  <c r="D15" i="26" l="1"/>
  <c r="B26" i="26" s="1"/>
  <c r="H11" i="26"/>
  <c r="H10" i="26"/>
  <c r="H9" i="26"/>
  <c r="B26" i="25"/>
  <c r="D15" i="25"/>
  <c r="H11" i="25"/>
  <c r="H10" i="25"/>
  <c r="H9" i="25"/>
  <c r="D37" i="7"/>
  <c r="D39" i="7"/>
  <c r="D15" i="24"/>
  <c r="B26" i="24"/>
  <c r="H11" i="24"/>
  <c r="H10" i="24"/>
  <c r="H9" i="24"/>
  <c r="H11" i="23"/>
  <c r="H10" i="23"/>
  <c r="H9" i="23"/>
  <c r="D15" i="23"/>
  <c r="B26" i="23"/>
  <c r="D15" i="21"/>
  <c r="B26" i="21"/>
  <c r="D15" i="20"/>
  <c r="B26" i="20"/>
  <c r="H11" i="20"/>
  <c r="H10" i="20"/>
  <c r="H9" i="20"/>
  <c r="D15" i="3"/>
  <c r="B24" i="3" s="1"/>
  <c r="H11" i="3"/>
  <c r="H10" i="3"/>
  <c r="H9" i="3"/>
  <c r="H11" i="2"/>
  <c r="H10" i="2"/>
  <c r="H9" i="2"/>
  <c r="D15" i="2"/>
  <c r="B24" i="2" s="1"/>
</calcChain>
</file>

<file path=xl/sharedStrings.xml><?xml version="1.0" encoding="utf-8"?>
<sst xmlns="http://schemas.openxmlformats.org/spreadsheetml/2006/main" count="281" uniqueCount="114">
  <si>
    <t>THE BOGEY CUP</t>
  </si>
  <si>
    <t>SCORE</t>
  </si>
  <si>
    <t>1ST</t>
  </si>
  <si>
    <t>2ND</t>
  </si>
  <si>
    <t>3RD</t>
  </si>
  <si>
    <t>TWO'S SWEEP</t>
  </si>
  <si>
    <t xml:space="preserve">POT  = </t>
  </si>
  <si>
    <t>TWO'S SCORED BY</t>
  </si>
  <si>
    <t>2ND &amp; 11TH HOLES</t>
  </si>
  <si>
    <t>+2</t>
  </si>
  <si>
    <t>0</t>
  </si>
  <si>
    <t>ANDY CLARKE</t>
  </si>
  <si>
    <t>CONNOR FACEY</t>
  </si>
  <si>
    <t>PAUL RUSSELL</t>
  </si>
  <si>
    <t>B9 0 F6 +1</t>
  </si>
  <si>
    <t>B9 0 F6 - 2</t>
  </si>
  <si>
    <t>ALSO 0 LOSING OUT ON C/B , N.GILBERT , A.WELLS , D.COLLETT</t>
  </si>
  <si>
    <t>J.STEPHENSON</t>
  </si>
  <si>
    <t>M.DOLBY</t>
  </si>
  <si>
    <t>D.BLAIR</t>
  </si>
  <si>
    <t>T.ESSWOOD</t>
  </si>
  <si>
    <t>J.GUY</t>
  </si>
  <si>
    <t>50 COMPETITORS</t>
  </si>
  <si>
    <t>17TH JUNE 2012</t>
  </si>
  <si>
    <t>16TH JUNE 2013</t>
  </si>
  <si>
    <t>COMPETITORS</t>
  </si>
  <si>
    <t>STEPHEN ALLEN</t>
  </si>
  <si>
    <t>ANDY LOWTH</t>
  </si>
  <si>
    <t>ROGER MEAD</t>
  </si>
  <si>
    <t>+3</t>
  </si>
  <si>
    <t>B9 +1 B6 +2</t>
  </si>
  <si>
    <t>B9 +1 B6 0</t>
  </si>
  <si>
    <t>B9 0</t>
  </si>
  <si>
    <t>R.J.TROW</t>
  </si>
  <si>
    <t>P.WHEELER</t>
  </si>
  <si>
    <t>D.MACKINDER (1)</t>
  </si>
  <si>
    <t>PLAYERS</t>
  </si>
  <si>
    <t>EACH WIN</t>
  </si>
  <si>
    <t>18TH MAY 2014</t>
  </si>
  <si>
    <t>RAY NEAL</t>
  </si>
  <si>
    <t>+4</t>
  </si>
  <si>
    <t>MICK WHITEHOUSE</t>
  </si>
  <si>
    <t>JOHN STEPHENSON</t>
  </si>
  <si>
    <t>M.COLEMAN (2ND)</t>
  </si>
  <si>
    <t>N.MILLWARD (2ND)</t>
  </si>
  <si>
    <t>DAY AFTER SMALL BEER AM-AM</t>
  </si>
  <si>
    <t>WINNER</t>
  </si>
  <si>
    <t>DAVE SYDENHAM</t>
  </si>
  <si>
    <t>AL YOUNG</t>
  </si>
  <si>
    <t>ANDY CRAWFORD</t>
  </si>
  <si>
    <t>BOGEY  CUP</t>
  </si>
  <si>
    <t>STEVEN BARKER</t>
  </si>
  <si>
    <t>STEVE CLIFFE</t>
  </si>
  <si>
    <t>BILL CAMPBELL</t>
  </si>
  <si>
    <t>+5</t>
  </si>
  <si>
    <t>WAYNE SEXTON</t>
  </si>
  <si>
    <t>+6</t>
  </si>
  <si>
    <t>DARRON FACEY</t>
  </si>
  <si>
    <t>Not Played</t>
  </si>
  <si>
    <t>BOB GARRARD</t>
  </si>
  <si>
    <t>STEVE PAUL</t>
  </si>
  <si>
    <t>+9</t>
  </si>
  <si>
    <t>RAY MATSON</t>
  </si>
  <si>
    <t>PHIL MELLOR</t>
  </si>
  <si>
    <t>BOB ASHBY</t>
  </si>
  <si>
    <t>PAUL SHAW</t>
  </si>
  <si>
    <t>LEE MYERS</t>
  </si>
  <si>
    <t>COLIN TRESTRAIL</t>
  </si>
  <si>
    <t>WALLY HILL</t>
  </si>
  <si>
    <t>17TH MAY 2015</t>
  </si>
  <si>
    <t>+7</t>
  </si>
  <si>
    <t>PETER WHEELER</t>
  </si>
  <si>
    <t>RICHARD WHITFIELD</t>
  </si>
  <si>
    <t>A.LOWTH (11TH)</t>
  </si>
  <si>
    <t>P.RUSSELL (2ND)</t>
  </si>
  <si>
    <t>D.BLAIR (2ND)</t>
  </si>
  <si>
    <t>B.HOLDEN (2ND)</t>
  </si>
  <si>
    <t>R.SIMS (8TH)</t>
  </si>
  <si>
    <t>22ND MAY 2016</t>
  </si>
  <si>
    <t>B9</t>
  </si>
  <si>
    <t>CAMERON CATLEUGH</t>
  </si>
  <si>
    <t>ALAN WELLS</t>
  </si>
  <si>
    <t>SHANE WILCOX</t>
  </si>
  <si>
    <t>+1</t>
  </si>
  <si>
    <t>NO COUNTING TWO'S SCORED: PRIZE FUND ROLLED INTO MAIN PRIZES</t>
  </si>
  <si>
    <t>DID NOT TURN UP</t>
  </si>
  <si>
    <t>CANCELLED WITHIN 24 HOURS OF START TIME</t>
  </si>
  <si>
    <t>T.BRUMPTON</t>
  </si>
  <si>
    <t>D.ELLIS</t>
  </si>
  <si>
    <t>R.G.TROW</t>
  </si>
  <si>
    <t>A.HUNT</t>
  </si>
  <si>
    <t>T.McCUTCHEON</t>
  </si>
  <si>
    <t>P.COSGRIFF</t>
  </si>
  <si>
    <t>14TH MAY 2017</t>
  </si>
  <si>
    <t>M.FELL (2ND)</t>
  </si>
  <si>
    <t>G.LEWIS (2ND)</t>
  </si>
  <si>
    <t>BEN WRIGHT</t>
  </si>
  <si>
    <t>PHIL MARSH</t>
  </si>
  <si>
    <t>BILLY CAMPBELL</t>
  </si>
  <si>
    <t>20TH MAY 2018</t>
  </si>
  <si>
    <t>JIM GARRIOCK</t>
  </si>
  <si>
    <t>S.LANNON</t>
  </si>
  <si>
    <t>R.J.TROW (2ND)  ALSO HOLE IN ONE ON 8TH</t>
  </si>
  <si>
    <t>G.STANTON 2ND)</t>
  </si>
  <si>
    <t>19TH MAY 2019</t>
  </si>
  <si>
    <t>D/Q - S. HORNE, I. BARRATT &amp; D. BLAIR - Gross Scores Not Recorded On Cards</t>
  </si>
  <si>
    <t>NO COUNTING TWO'S</t>
  </si>
  <si>
    <t>CARL MARKHAM</t>
  </si>
  <si>
    <t>KEVIN WRIGHT</t>
  </si>
  <si>
    <t>20TH SEPTEMBER 2020</t>
  </si>
  <si>
    <t>DAY AFTER SK 250</t>
  </si>
  <si>
    <t>GRAHAM HOULTON</t>
  </si>
  <si>
    <t>GRAHAM TILLMAN</t>
  </si>
  <si>
    <t>ANDY HUNT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</si>
</sst>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_);\(&quot;£&quot;#,##0.00\)"/>
  </numFmts>
  <fonts count="20" x14ac:knownFonts="1">
    <font>
      <sz val="10"/>
      <name val="MS Sans Serif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u/>
      <sz val="10"/>
      <name val="Times New Roman"/>
      <family val="1"/>
    </font>
    <font>
      <sz val="6"/>
      <name val="Times New Roman"/>
      <family val="1"/>
    </font>
    <font>
      <sz val="8"/>
      <name val="Times New Roman"/>
      <family val="1"/>
    </font>
    <font>
      <u/>
      <sz val="14"/>
      <name val="Times New Roman"/>
      <family val="1"/>
    </font>
    <font>
      <sz val="12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name val="Times New Roman"/>
      <family val="1"/>
    </font>
    <font>
      <sz val="11"/>
      <color theme="4" tint="-0.49998474074526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.5"/>
      <color theme="0" tint="-0.499984740745262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2" fillId="0" borderId="0"/>
  </cellStyleXfs>
  <cellXfs count="47">
    <xf numFmtId="0" fontId="0" fillId="0" borderId="0" xfId="0"/>
    <xf numFmtId="0" fontId="1" fillId="0" borderId="0" xfId="0" applyNumberFormat="1" applyFont="1" applyFill="1" applyBorder="1" applyAlignment="1" applyProtection="1"/>
    <xf numFmtId="164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/>
    <xf numFmtId="164" fontId="2" fillId="0" borderId="0" xfId="0" applyNumberFormat="1" applyFont="1" applyFill="1" applyBorder="1" applyAlignment="1" applyProtection="1">
      <alignment horizontal="left"/>
    </xf>
    <xf numFmtId="164" fontId="2" fillId="0" borderId="0" xfId="0" applyNumberFormat="1" applyFont="1" applyFill="1" applyBorder="1" applyAlignment="1" applyProtection="1"/>
    <xf numFmtId="8" fontId="2" fillId="0" borderId="0" xfId="0" applyNumberFormat="1" applyFont="1" applyFill="1" applyBorder="1" applyAlignment="1" applyProtection="1"/>
    <xf numFmtId="49" fontId="1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left"/>
    </xf>
    <xf numFmtId="0" fontId="10" fillId="0" borderId="0" xfId="0" applyFont="1"/>
    <xf numFmtId="0" fontId="15" fillId="0" borderId="0" xfId="0" applyFont="1"/>
    <xf numFmtId="0" fontId="16" fillId="0" borderId="0" xfId="0" applyFont="1" applyBorder="1"/>
    <xf numFmtId="0" fontId="11" fillId="0" borderId="0" xfId="0" applyFont="1"/>
    <xf numFmtId="0" fontId="17" fillId="0" borderId="0" xfId="1" applyNumberFormat="1" applyFont="1" applyFill="1" applyBorder="1" applyAlignment="1" applyProtection="1"/>
    <xf numFmtId="2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0" xfId="0" applyFont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NumberFormat="1" applyFont="1" applyFill="1" applyBorder="1" applyAlignment="1" applyProtection="1">
      <alignment horizontal="center"/>
    </xf>
    <xf numFmtId="0" fontId="18" fillId="0" borderId="0" xfId="0" applyFont="1"/>
    <xf numFmtId="0" fontId="12" fillId="0" borderId="0" xfId="0" applyFont="1"/>
    <xf numFmtId="49" fontId="17" fillId="0" borderId="0" xfId="0" applyNumberFormat="1" applyFont="1" applyBorder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horizontal="center"/>
    </xf>
    <xf numFmtId="0" fontId="19" fillId="0" borderId="0" xfId="0" applyFont="1"/>
    <xf numFmtId="0" fontId="17" fillId="0" borderId="0" xfId="0" applyFont="1"/>
    <xf numFmtId="1" fontId="0" fillId="0" borderId="0" xfId="0" applyNumberFormat="1"/>
    <xf numFmtId="49" fontId="12" fillId="0" borderId="0" xfId="0" applyNumberFormat="1" applyFont="1"/>
    <xf numFmtId="49" fontId="8" fillId="0" borderId="0" xfId="0" applyNumberFormat="1" applyFont="1" applyFill="1" applyBorder="1" applyAlignment="1" applyProtection="1">
      <alignment horizontal="left"/>
    </xf>
    <xf numFmtId="0" fontId="17" fillId="0" borderId="0" xfId="0" applyFont="1" applyBorder="1"/>
    <xf numFmtId="49" fontId="0" fillId="0" borderId="0" xfId="0" applyNumberFormat="1"/>
    <xf numFmtId="0" fontId="13" fillId="0" borderId="0" xfId="0" applyNumberFormat="1" applyFont="1" applyFill="1" applyBorder="1" applyAlignment="1" applyProtection="1"/>
    <xf numFmtId="49" fontId="14" fillId="0" borderId="0" xfId="0" applyNumberFormat="1" applyFont="1" applyFill="1" applyBorder="1" applyAlignment="1" applyProtection="1">
      <alignment horizontal="center"/>
    </xf>
    <xf numFmtId="0" fontId="14" fillId="0" borderId="0" xfId="0" applyNumberFormat="1" applyFont="1" applyFill="1" applyBorder="1" applyAlignment="1" applyProtection="1">
      <alignment horizontal="left"/>
    </xf>
    <xf numFmtId="0" fontId="14" fillId="0" borderId="0" xfId="0" applyNumberFormat="1" applyFont="1" applyFill="1" applyBorder="1" applyAlignment="1" applyProtection="1"/>
    <xf numFmtId="49" fontId="8" fillId="0" borderId="0" xfId="0" quotePrefix="1" applyNumberFormat="1" applyFont="1" applyFill="1" applyBorder="1" applyAlignment="1" applyProtection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466725</xdr:colOff>
      <xdr:row>1</xdr:row>
      <xdr:rowOff>114300</xdr:rowOff>
    </xdr:from>
    <xdr:to>
      <xdr:col>16</xdr:col>
      <xdr:colOff>457200</xdr:colOff>
      <xdr:row>28</xdr:row>
      <xdr:rowOff>76200</xdr:rowOff>
    </xdr:to>
    <xdr:pic>
      <xdr:nvPicPr>
        <xdr:cNvPr id="17417" name="Picture 1" descr="2016 winner.jpg">
          <a:extLst>
            <a:ext uri="{FF2B5EF4-FFF2-40B4-BE49-F238E27FC236}">
              <a16:creationId xmlns:a16="http://schemas.microsoft.com/office/drawing/2014/main" id="{00000000-0008-0000-0500-00000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29550" y="276225"/>
          <a:ext cx="3038475" cy="540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4353" name="Picture 1" descr="AAA.jpg">
          <a:extLst>
            <a:ext uri="{FF2B5EF4-FFF2-40B4-BE49-F238E27FC236}">
              <a16:creationId xmlns:a16="http://schemas.microsoft.com/office/drawing/2014/main" id="{00000000-0008-0000-1200-000011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5377" name="Picture 1" descr="AAA.jpg">
          <a:extLst>
            <a:ext uri="{FF2B5EF4-FFF2-40B4-BE49-F238E27FC236}">
              <a16:creationId xmlns:a16="http://schemas.microsoft.com/office/drawing/2014/main" id="{00000000-0008-0000-1300-000011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6401" name="Picture 2" descr="AAA.jpg">
          <a:extLst>
            <a:ext uri="{FF2B5EF4-FFF2-40B4-BE49-F238E27FC236}">
              <a16:creationId xmlns:a16="http://schemas.microsoft.com/office/drawing/2014/main" id="{00000000-0008-0000-1400-000011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50</xdr:row>
      <xdr:rowOff>28575</xdr:rowOff>
    </xdr:to>
    <xdr:pic>
      <xdr:nvPicPr>
        <xdr:cNvPr id="1050" name="Picture 1" descr="ABOGEY.JPG">
          <a:extLst>
            <a:ext uri="{FF2B5EF4-FFF2-40B4-BE49-F238E27FC236}">
              <a16:creationId xmlns:a16="http://schemas.microsoft.com/office/drawing/2014/main" id="{00000000-0008-0000-15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67425" cy="812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6164" name="Picture 1" descr="BBB.jpg">
          <a:extLst>
            <a:ext uri="{FF2B5EF4-FFF2-40B4-BE49-F238E27FC236}">
              <a16:creationId xmlns:a16="http://schemas.microsoft.com/office/drawing/2014/main" id="{00000000-0008-0000-1600-000014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50</xdr:row>
      <xdr:rowOff>28575</xdr:rowOff>
    </xdr:to>
    <xdr:pic>
      <xdr:nvPicPr>
        <xdr:cNvPr id="2072" name="Picture 1" descr="abogey98.JPG">
          <a:extLst>
            <a:ext uri="{FF2B5EF4-FFF2-40B4-BE49-F238E27FC236}">
              <a16:creationId xmlns:a16="http://schemas.microsoft.com/office/drawing/2014/main" id="{00000000-0008-0000-17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67425" cy="812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50</xdr:row>
      <xdr:rowOff>28575</xdr:rowOff>
    </xdr:to>
    <xdr:pic>
      <xdr:nvPicPr>
        <xdr:cNvPr id="3095" name="Picture 1" descr="ABOG.JPG">
          <a:extLst>
            <a:ext uri="{FF2B5EF4-FFF2-40B4-BE49-F238E27FC236}">
              <a16:creationId xmlns:a16="http://schemas.microsoft.com/office/drawing/2014/main" id="{00000000-0008-0000-18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67425" cy="812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15</xdr:col>
      <xdr:colOff>19050</xdr:colOff>
      <xdr:row>25</xdr:row>
      <xdr:rowOff>76200</xdr:rowOff>
    </xdr:to>
    <xdr:pic>
      <xdr:nvPicPr>
        <xdr:cNvPr id="5141" name="Picture 1" descr="RNeal Bogey Cup 2014.JPG">
          <a:extLst>
            <a:ext uri="{FF2B5EF4-FFF2-40B4-BE49-F238E27FC236}">
              <a16:creationId xmlns:a16="http://schemas.microsoft.com/office/drawing/2014/main" id="{00000000-0008-0000-07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10375" y="2276475"/>
          <a:ext cx="33528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7187" name="Picture 1" descr="AAA.jpg">
          <a:extLst>
            <a:ext uri="{FF2B5EF4-FFF2-40B4-BE49-F238E27FC236}">
              <a16:creationId xmlns:a16="http://schemas.microsoft.com/office/drawing/2014/main" id="{00000000-0008-0000-0A00-00001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8211" name="Picture 1" descr="AAA.jpg">
          <a:extLst>
            <a:ext uri="{FF2B5EF4-FFF2-40B4-BE49-F238E27FC236}">
              <a16:creationId xmlns:a16="http://schemas.microsoft.com/office/drawing/2014/main" id="{00000000-0008-0000-0B00-00001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-20000" contrast="20000"/>
        </a:blip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9235" name="Picture 1" descr="AAA.jpg">
          <a:extLst>
            <a:ext uri="{FF2B5EF4-FFF2-40B4-BE49-F238E27FC236}">
              <a16:creationId xmlns:a16="http://schemas.microsoft.com/office/drawing/2014/main" id="{00000000-0008-0000-0C00-00001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0258" name="Picture 1" descr="AAA.jpg">
          <a:extLst>
            <a:ext uri="{FF2B5EF4-FFF2-40B4-BE49-F238E27FC236}">
              <a16:creationId xmlns:a16="http://schemas.microsoft.com/office/drawing/2014/main" id="{00000000-0008-0000-0D00-00001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1282" name="Picture 1" descr="AAA.jpg">
          <a:extLst>
            <a:ext uri="{FF2B5EF4-FFF2-40B4-BE49-F238E27FC236}">
              <a16:creationId xmlns:a16="http://schemas.microsoft.com/office/drawing/2014/main" id="{00000000-0008-0000-0F00-00001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2305" name="Picture 1" descr="AAA.jpg">
          <a:extLst>
            <a:ext uri="{FF2B5EF4-FFF2-40B4-BE49-F238E27FC236}">
              <a16:creationId xmlns:a16="http://schemas.microsoft.com/office/drawing/2014/main" id="{00000000-0008-0000-1000-000011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3329" name="Picture 1" descr="AAA.jpg">
          <a:extLst>
            <a:ext uri="{FF2B5EF4-FFF2-40B4-BE49-F238E27FC236}">
              <a16:creationId xmlns:a16="http://schemas.microsoft.com/office/drawing/2014/main" id="{00000000-0008-0000-1100-00001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9"/>
  <sheetViews>
    <sheetView topLeftCell="A19" workbookViewId="0">
      <selection activeCell="H34" sqref="H34"/>
    </sheetView>
  </sheetViews>
  <sheetFormatPr defaultRowHeight="12.6" x14ac:dyDescent="0.25"/>
  <cols>
    <col min="2" max="2" width="19.44140625" customWidth="1"/>
    <col min="4" max="4" width="9.44140625" bestFit="1" customWidth="1"/>
  </cols>
  <sheetData>
    <row r="1" spans="1:10" ht="15.6" x14ac:dyDescent="0.3">
      <c r="B1" s="18" t="s">
        <v>50</v>
      </c>
      <c r="D1" s="19"/>
    </row>
    <row r="2" spans="1:10" ht="14.4" x14ac:dyDescent="0.3">
      <c r="D2" s="19"/>
    </row>
    <row r="3" spans="1:10" ht="13.8" x14ac:dyDescent="0.3">
      <c r="B3" s="20" t="s">
        <v>46</v>
      </c>
      <c r="C3" s="20" t="s">
        <v>1</v>
      </c>
      <c r="D3" s="20" t="s">
        <v>25</v>
      </c>
    </row>
    <row r="4" spans="1:10" ht="13.8" x14ac:dyDescent="0.3">
      <c r="A4">
        <v>2020</v>
      </c>
      <c r="B4" s="40" t="s">
        <v>111</v>
      </c>
      <c r="C4" s="31" t="s">
        <v>9</v>
      </c>
      <c r="D4" s="24">
        <v>57</v>
      </c>
    </row>
    <row r="5" spans="1:10" ht="13.8" x14ac:dyDescent="0.3">
      <c r="A5">
        <v>2019</v>
      </c>
      <c r="B5" s="40" t="s">
        <v>42</v>
      </c>
      <c r="C5" s="31" t="s">
        <v>29</v>
      </c>
      <c r="D5" s="24">
        <v>40</v>
      </c>
    </row>
    <row r="6" spans="1:10" ht="13.8" x14ac:dyDescent="0.3">
      <c r="A6">
        <v>2018</v>
      </c>
      <c r="B6" s="40" t="s">
        <v>100</v>
      </c>
      <c r="C6" s="31" t="s">
        <v>40</v>
      </c>
      <c r="D6" s="24">
        <v>41</v>
      </c>
    </row>
    <row r="7" spans="1:10" ht="13.8" x14ac:dyDescent="0.3">
      <c r="A7">
        <v>2017</v>
      </c>
      <c r="B7" s="40" t="s">
        <v>96</v>
      </c>
      <c r="C7" s="31" t="s">
        <v>9</v>
      </c>
      <c r="D7" s="24">
        <v>44</v>
      </c>
    </row>
    <row r="8" spans="1:10" ht="13.8" x14ac:dyDescent="0.3">
      <c r="A8" s="21">
        <v>2016</v>
      </c>
      <c r="B8" s="40" t="s">
        <v>80</v>
      </c>
      <c r="C8" s="31" t="s">
        <v>29</v>
      </c>
      <c r="D8" s="24">
        <v>50</v>
      </c>
    </row>
    <row r="9" spans="1:10" ht="13.8" x14ac:dyDescent="0.3">
      <c r="A9" s="21">
        <v>2015</v>
      </c>
      <c r="B9" s="22" t="s">
        <v>71</v>
      </c>
      <c r="C9" s="31" t="s">
        <v>70</v>
      </c>
      <c r="D9" s="24">
        <v>44</v>
      </c>
    </row>
    <row r="10" spans="1:10" ht="13.8" x14ac:dyDescent="0.3">
      <c r="A10" s="21">
        <v>2014</v>
      </c>
      <c r="B10" s="22" t="s">
        <v>39</v>
      </c>
      <c r="C10" s="31" t="s">
        <v>40</v>
      </c>
      <c r="D10" s="24">
        <v>23</v>
      </c>
    </row>
    <row r="11" spans="1:10" ht="13.8" x14ac:dyDescent="0.3">
      <c r="A11" s="21">
        <v>2013</v>
      </c>
      <c r="B11" s="25" t="s">
        <v>26</v>
      </c>
      <c r="C11" s="31" t="s">
        <v>29</v>
      </c>
      <c r="D11" s="24">
        <v>37</v>
      </c>
    </row>
    <row r="12" spans="1:10" ht="13.8" x14ac:dyDescent="0.3">
      <c r="A12" s="21">
        <v>2012</v>
      </c>
      <c r="B12" s="26" t="s">
        <v>11</v>
      </c>
      <c r="C12" s="31" t="s">
        <v>9</v>
      </c>
      <c r="D12" s="24">
        <v>50</v>
      </c>
    </row>
    <row r="13" spans="1:10" ht="13.8" x14ac:dyDescent="0.3">
      <c r="A13" s="21">
        <v>2011</v>
      </c>
      <c r="B13" s="26" t="s">
        <v>52</v>
      </c>
      <c r="C13" s="31" t="s">
        <v>40</v>
      </c>
      <c r="D13" s="24">
        <v>41</v>
      </c>
      <c r="J13" s="41"/>
    </row>
    <row r="14" spans="1:10" ht="13.8" x14ac:dyDescent="0.3">
      <c r="A14" s="21">
        <v>2010</v>
      </c>
      <c r="B14" s="27" t="s">
        <v>53</v>
      </c>
      <c r="C14" s="31" t="s">
        <v>54</v>
      </c>
      <c r="D14" s="34">
        <v>34</v>
      </c>
    </row>
    <row r="15" spans="1:10" ht="13.8" x14ac:dyDescent="0.3">
      <c r="A15" s="21">
        <v>2009</v>
      </c>
      <c r="B15" s="25" t="s">
        <v>55</v>
      </c>
      <c r="C15" s="31" t="s">
        <v>56</v>
      </c>
      <c r="D15" s="24">
        <v>42</v>
      </c>
    </row>
    <row r="16" spans="1:10" ht="13.8" x14ac:dyDescent="0.3">
      <c r="A16" s="21">
        <v>2008</v>
      </c>
      <c r="B16" s="27" t="s">
        <v>57</v>
      </c>
      <c r="C16" s="31" t="s">
        <v>29</v>
      </c>
      <c r="D16" s="24">
        <v>35</v>
      </c>
    </row>
    <row r="17" spans="1:5" ht="13.8" x14ac:dyDescent="0.3">
      <c r="A17" s="21">
        <v>2007</v>
      </c>
      <c r="B17" s="35" t="s">
        <v>58</v>
      </c>
      <c r="C17" s="32"/>
      <c r="D17" s="24"/>
    </row>
    <row r="18" spans="1:5" ht="13.8" x14ac:dyDescent="0.3">
      <c r="A18" s="21">
        <v>2006</v>
      </c>
      <c r="B18" s="26" t="s">
        <v>59</v>
      </c>
      <c r="C18" s="31" t="s">
        <v>54</v>
      </c>
      <c r="D18" s="24">
        <v>43</v>
      </c>
    </row>
    <row r="19" spans="1:5" ht="13.8" x14ac:dyDescent="0.3">
      <c r="A19" s="21">
        <v>2005</v>
      </c>
      <c r="B19" s="26" t="s">
        <v>60</v>
      </c>
      <c r="C19" s="31" t="s">
        <v>61</v>
      </c>
      <c r="D19" s="24">
        <v>43</v>
      </c>
    </row>
    <row r="20" spans="1:5" ht="13.8" x14ac:dyDescent="0.3">
      <c r="A20" s="21">
        <v>2004</v>
      </c>
      <c r="B20" s="27" t="s">
        <v>62</v>
      </c>
      <c r="C20" s="31" t="s">
        <v>54</v>
      </c>
      <c r="D20" s="24">
        <v>35</v>
      </c>
    </row>
    <row r="21" spans="1:5" ht="13.8" x14ac:dyDescent="0.3">
      <c r="A21" s="21">
        <v>2003</v>
      </c>
      <c r="B21" s="27" t="s">
        <v>63</v>
      </c>
      <c r="C21" s="31" t="s">
        <v>56</v>
      </c>
      <c r="D21" s="24">
        <v>44</v>
      </c>
    </row>
    <row r="22" spans="1:5" ht="13.8" x14ac:dyDescent="0.3">
      <c r="A22" s="21">
        <v>2002</v>
      </c>
      <c r="B22" s="26" t="s">
        <v>64</v>
      </c>
      <c r="C22" s="31" t="s">
        <v>54</v>
      </c>
      <c r="D22" s="28">
        <v>40</v>
      </c>
    </row>
    <row r="23" spans="1:5" ht="13.8" x14ac:dyDescent="0.3">
      <c r="A23" s="21">
        <v>2001</v>
      </c>
      <c r="B23" s="27" t="s">
        <v>65</v>
      </c>
      <c r="C23" s="33" t="s">
        <v>9</v>
      </c>
      <c r="D23" s="24">
        <v>36</v>
      </c>
    </row>
    <row r="24" spans="1:5" ht="13.8" x14ac:dyDescent="0.3">
      <c r="A24" s="21">
        <v>2000</v>
      </c>
      <c r="B24" s="25" t="s">
        <v>47</v>
      </c>
      <c r="C24" s="31" t="s">
        <v>40</v>
      </c>
      <c r="D24" s="24">
        <v>53</v>
      </c>
    </row>
    <row r="25" spans="1:5" ht="13.8" x14ac:dyDescent="0.3">
      <c r="A25" s="21">
        <v>1999</v>
      </c>
      <c r="B25" s="26" t="s">
        <v>51</v>
      </c>
      <c r="C25" s="31" t="s">
        <v>40</v>
      </c>
      <c r="D25" s="24">
        <v>42</v>
      </c>
    </row>
    <row r="26" spans="1:5" ht="13.8" x14ac:dyDescent="0.3">
      <c r="A26" s="21">
        <v>1998</v>
      </c>
      <c r="B26" s="26" t="s">
        <v>48</v>
      </c>
      <c r="C26" s="33" t="s">
        <v>29</v>
      </c>
      <c r="D26" s="28">
        <v>57</v>
      </c>
    </row>
    <row r="27" spans="1:5" ht="13.8" x14ac:dyDescent="0.3">
      <c r="A27" s="21">
        <v>1997</v>
      </c>
      <c r="B27" s="26" t="s">
        <v>49</v>
      </c>
      <c r="C27" s="31" t="s">
        <v>9</v>
      </c>
      <c r="D27" s="24">
        <v>48</v>
      </c>
      <c r="E27" s="29"/>
    </row>
    <row r="28" spans="1:5" ht="13.8" x14ac:dyDescent="0.3">
      <c r="A28" s="21">
        <v>1996</v>
      </c>
      <c r="B28" s="26" t="s">
        <v>68</v>
      </c>
      <c r="C28" s="23"/>
      <c r="D28" s="26"/>
    </row>
    <row r="29" spans="1:5" ht="13.8" x14ac:dyDescent="0.3">
      <c r="A29" s="21">
        <v>1995</v>
      </c>
      <c r="B29" s="26" t="s">
        <v>67</v>
      </c>
      <c r="C29" s="26"/>
      <c r="D29" s="26"/>
    </row>
    <row r="30" spans="1:5" ht="13.8" x14ac:dyDescent="0.3">
      <c r="A30" s="21">
        <v>1994</v>
      </c>
      <c r="B30" s="26" t="s">
        <v>67</v>
      </c>
      <c r="C30" s="30"/>
    </row>
    <row r="31" spans="1:5" ht="13.8" x14ac:dyDescent="0.3">
      <c r="A31" s="21">
        <v>1993</v>
      </c>
      <c r="B31" s="36" t="s">
        <v>66</v>
      </c>
    </row>
    <row r="37" spans="3:4" x14ac:dyDescent="0.25">
      <c r="C37" s="38"/>
      <c r="D37">
        <f>SUM(D6:D31)</f>
        <v>882</v>
      </c>
    </row>
    <row r="38" spans="3:4" x14ac:dyDescent="0.25">
      <c r="C38" s="41"/>
      <c r="D38">
        <v>22</v>
      </c>
    </row>
    <row r="39" spans="3:4" x14ac:dyDescent="0.25">
      <c r="D39" s="37">
        <f>SUM(D37/D38)</f>
        <v>40.090909090909093</v>
      </c>
    </row>
  </sheetData>
  <pageMargins left="0.7" right="0.7" top="0.75" bottom="0.75" header="0.3" footer="0.3"/>
  <pageSetup paperSize="9" orientation="portrait" r:id="rId1"/>
  <ignoredErrors>
    <ignoredError sqref="C6:C27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U40"/>
  <sheetViews>
    <sheetView workbookViewId="0">
      <selection activeCell="H11" sqref="H11"/>
    </sheetView>
  </sheetViews>
  <sheetFormatPr defaultColWidth="10"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255" width="10" style="3" customWidth="1"/>
  </cols>
  <sheetData>
    <row r="2" spans="1:8" ht="16.5" customHeight="1" x14ac:dyDescent="0.35">
      <c r="D2" s="6" t="s">
        <v>0</v>
      </c>
      <c r="E2" s="7"/>
      <c r="F2" s="7"/>
      <c r="G2" s="7"/>
    </row>
    <row r="4" spans="1:8" ht="16.5" customHeight="1" x14ac:dyDescent="0.35">
      <c r="C4" s="5"/>
      <c r="D4" s="5"/>
      <c r="E4" s="5"/>
    </row>
    <row r="5" spans="1:8" ht="16.5" customHeight="1" x14ac:dyDescent="0.35">
      <c r="B5" s="5"/>
      <c r="C5" s="5"/>
      <c r="D5" s="16" t="s">
        <v>23</v>
      </c>
      <c r="E5" s="6"/>
      <c r="F5" s="7"/>
      <c r="G5" s="7"/>
    </row>
    <row r="6" spans="1:8" ht="16.5" customHeight="1" x14ac:dyDescent="0.35">
      <c r="C6" s="5"/>
      <c r="D6" s="5"/>
      <c r="E6" s="5"/>
    </row>
    <row r="8" spans="1:8" ht="15" customHeight="1" x14ac:dyDescent="0.3">
      <c r="A8" s="8"/>
      <c r="B8" s="1"/>
      <c r="C8" s="1" t="s">
        <v>1</v>
      </c>
      <c r="E8" s="1"/>
      <c r="F8" s="1"/>
      <c r="G8" s="1"/>
      <c r="H8" s="1"/>
    </row>
    <row r="9" spans="1:8" ht="15" customHeight="1" x14ac:dyDescent="0.3">
      <c r="A9" s="1"/>
      <c r="B9" s="1" t="s">
        <v>2</v>
      </c>
      <c r="C9" s="14" t="s">
        <v>9</v>
      </c>
      <c r="E9" s="9" t="s">
        <v>11</v>
      </c>
      <c r="F9" s="1"/>
      <c r="G9" s="1"/>
      <c r="H9" s="2">
        <v>25</v>
      </c>
    </row>
    <row r="10" spans="1:8" ht="15" customHeight="1" x14ac:dyDescent="0.3">
      <c r="A10" s="1"/>
      <c r="B10" s="1" t="s">
        <v>3</v>
      </c>
      <c r="C10" s="14" t="s">
        <v>10</v>
      </c>
      <c r="D10" s="15" t="s">
        <v>14</v>
      </c>
      <c r="E10" s="9" t="s">
        <v>12</v>
      </c>
      <c r="F10" s="1"/>
      <c r="G10" s="1"/>
      <c r="H10" s="2">
        <v>15</v>
      </c>
    </row>
    <row r="11" spans="1:8" ht="15" customHeight="1" x14ac:dyDescent="0.3">
      <c r="A11" s="1"/>
      <c r="B11" s="1" t="s">
        <v>4</v>
      </c>
      <c r="C11" s="14" t="s">
        <v>10</v>
      </c>
      <c r="D11" s="15" t="s">
        <v>15</v>
      </c>
      <c r="E11" s="1" t="s">
        <v>13</v>
      </c>
      <c r="F11" s="1"/>
      <c r="G11" s="1"/>
      <c r="H11" s="2">
        <v>10</v>
      </c>
    </row>
    <row r="12" spans="1:8" ht="15" customHeight="1" x14ac:dyDescent="0.3">
      <c r="A12" s="1"/>
      <c r="B12" s="1"/>
      <c r="C12" s="1"/>
      <c r="D12" s="1"/>
      <c r="E12" s="4"/>
      <c r="F12" s="1"/>
      <c r="G12" s="1"/>
      <c r="H12" s="2"/>
    </row>
    <row r="13" spans="1:8" x14ac:dyDescent="0.25">
      <c r="A13" s="3" t="s">
        <v>16</v>
      </c>
    </row>
    <row r="14" spans="1:8" ht="15" customHeight="1" x14ac:dyDescent="0.3">
      <c r="A14" s="1"/>
      <c r="B14" s="1"/>
      <c r="C14" s="1"/>
      <c r="D14" s="1"/>
      <c r="E14" s="1"/>
      <c r="F14" s="1"/>
      <c r="G14" s="1"/>
      <c r="H14" s="1"/>
    </row>
    <row r="15" spans="1:8" ht="15" customHeight="1" x14ac:dyDescent="0.3">
      <c r="A15" s="1" t="s">
        <v>5</v>
      </c>
      <c r="B15" s="1"/>
      <c r="C15" s="1" t="s">
        <v>6</v>
      </c>
      <c r="D15" s="2">
        <v>25</v>
      </c>
      <c r="E15" s="2"/>
      <c r="F15" s="1"/>
      <c r="G15" s="1"/>
      <c r="H15" s="1"/>
    </row>
    <row r="16" spans="1:8" ht="14.25" customHeight="1" x14ac:dyDescent="0.3">
      <c r="A16" s="3" t="s">
        <v>8</v>
      </c>
      <c r="C16" s="1"/>
      <c r="D16" s="2"/>
    </row>
    <row r="17" spans="1:7" ht="15" customHeight="1" x14ac:dyDescent="0.3">
      <c r="A17" s="1"/>
      <c r="B17" s="1"/>
      <c r="C17" s="1"/>
      <c r="D17" s="1"/>
      <c r="E17" s="1"/>
    </row>
    <row r="18" spans="1:7" ht="15" customHeight="1" x14ac:dyDescent="0.3">
      <c r="A18" s="1" t="s">
        <v>7</v>
      </c>
      <c r="B18" s="1"/>
      <c r="C18" s="1"/>
      <c r="D18" s="1"/>
      <c r="F18" s="1"/>
      <c r="G18" s="1"/>
    </row>
    <row r="19" spans="1:7" ht="15" customHeight="1" x14ac:dyDescent="0.3">
      <c r="F19" s="1"/>
      <c r="G19" s="1"/>
    </row>
    <row r="20" spans="1:7" ht="15" customHeight="1" x14ac:dyDescent="0.3">
      <c r="A20" s="3" t="s">
        <v>17</v>
      </c>
      <c r="B20" s="13">
        <v>4.16</v>
      </c>
      <c r="C20" s="10"/>
      <c r="D20" s="10"/>
      <c r="E20" s="11"/>
      <c r="F20" s="1"/>
      <c r="G20" s="1"/>
    </row>
    <row r="21" spans="1:7" ht="15" customHeight="1" x14ac:dyDescent="0.3">
      <c r="A21" s="3" t="s">
        <v>18</v>
      </c>
      <c r="B21" s="13">
        <v>4.16</v>
      </c>
      <c r="C21" s="10"/>
      <c r="D21" s="10"/>
      <c r="E21" s="11"/>
      <c r="F21" s="1"/>
      <c r="G21" s="1"/>
    </row>
    <row r="22" spans="1:7" ht="15" customHeight="1" x14ac:dyDescent="0.3">
      <c r="A22" s="3" t="s">
        <v>19</v>
      </c>
      <c r="B22" s="13">
        <v>4.16</v>
      </c>
      <c r="C22" s="10"/>
      <c r="D22" s="10"/>
      <c r="E22" s="11"/>
      <c r="F22" s="1"/>
      <c r="G22" s="1"/>
    </row>
    <row r="23" spans="1:7" ht="15" customHeight="1" x14ac:dyDescent="0.3">
      <c r="A23" s="3" t="s">
        <v>20</v>
      </c>
      <c r="B23" s="13">
        <v>4.16</v>
      </c>
      <c r="C23" s="10"/>
      <c r="D23" s="10"/>
      <c r="E23" s="11"/>
      <c r="F23" s="1"/>
      <c r="G23" s="1"/>
    </row>
    <row r="24" spans="1:7" ht="15" customHeight="1" x14ac:dyDescent="0.3">
      <c r="A24" s="3" t="s">
        <v>21</v>
      </c>
      <c r="B24" s="13">
        <v>4.16</v>
      </c>
      <c r="C24" s="10"/>
      <c r="D24" s="10"/>
      <c r="E24" s="11"/>
      <c r="F24" s="1"/>
      <c r="G24" s="1"/>
    </row>
    <row r="25" spans="1:7" ht="15" customHeight="1" x14ac:dyDescent="0.3">
      <c r="A25" s="3" t="s">
        <v>19</v>
      </c>
      <c r="B25" s="13">
        <v>4.16</v>
      </c>
      <c r="C25" s="10"/>
      <c r="D25" s="10"/>
      <c r="E25" s="11"/>
      <c r="F25" s="1"/>
      <c r="G25" s="1"/>
    </row>
    <row r="26" spans="1:7" ht="15" customHeight="1" x14ac:dyDescent="0.3">
      <c r="C26" s="10"/>
      <c r="D26" s="10"/>
      <c r="E26" s="11"/>
      <c r="F26" s="1"/>
      <c r="G26" s="1"/>
    </row>
    <row r="27" spans="1:7" ht="15" customHeight="1" x14ac:dyDescent="0.3">
      <c r="C27" s="10"/>
      <c r="D27" s="10"/>
      <c r="E27" s="11"/>
      <c r="F27" s="1"/>
      <c r="G27" s="1"/>
    </row>
    <row r="28" spans="1:7" ht="15" customHeight="1" x14ac:dyDescent="0.3">
      <c r="C28" s="10"/>
      <c r="D28" s="10"/>
      <c r="E28" s="11"/>
      <c r="F28" s="1"/>
      <c r="G28" s="1"/>
    </row>
    <row r="29" spans="1:7" ht="15" customHeight="1" x14ac:dyDescent="0.3">
      <c r="B29" s="12"/>
      <c r="C29" s="10"/>
      <c r="D29" s="10"/>
      <c r="E29" s="11"/>
      <c r="F29" s="1"/>
      <c r="G29" s="1"/>
    </row>
    <row r="30" spans="1:7" x14ac:dyDescent="0.25">
      <c r="C30" s="10"/>
      <c r="D30" s="10"/>
      <c r="E30" s="11"/>
    </row>
    <row r="32" spans="1:7" x14ac:dyDescent="0.25">
      <c r="A32" s="3" t="s">
        <v>22</v>
      </c>
    </row>
    <row r="40" spans="8:8" x14ac:dyDescent="0.25">
      <c r="H40" s="12"/>
    </row>
  </sheetData>
  <phoneticPr fontId="0" type="noConversion"/>
  <pageMargins left="0.5" right="0.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M18" sqref="M18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K17" sqref="K17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L17" sqref="L17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L19" sqref="L19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2.6" x14ac:dyDescent="0.25"/>
  <sheetData>
    <row r="1" spans="1:1" x14ac:dyDescent="0.25">
      <c r="A1" s="30" t="s">
        <v>58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>
      <selection activeCell="L17" sqref="L17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M16" sqref="M16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>
      <selection activeCell="K16" sqref="K16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K20" sqref="K20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45"/>
  <sheetViews>
    <sheetView tabSelected="1" workbookViewId="0">
      <selection activeCell="C12" sqref="C12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6" t="s">
        <v>109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14" t="s">
        <v>9</v>
      </c>
      <c r="D9" s="46"/>
      <c r="E9" s="9" t="s">
        <v>111</v>
      </c>
      <c r="F9" s="1"/>
      <c r="G9" s="1"/>
      <c r="H9" s="2">
        <f>SUM(A34*50/100)</f>
        <v>28.5</v>
      </c>
    </row>
    <row r="10" spans="1:8" ht="15.6" x14ac:dyDescent="0.3">
      <c r="A10" s="1"/>
      <c r="B10" s="1" t="s">
        <v>3</v>
      </c>
      <c r="C10" s="14" t="s">
        <v>9</v>
      </c>
      <c r="D10" s="46"/>
      <c r="E10" s="9" t="s">
        <v>112</v>
      </c>
      <c r="F10" s="1"/>
      <c r="G10" s="1"/>
      <c r="H10" s="2">
        <f>SUM(A34*30/100)</f>
        <v>17.100000000000001</v>
      </c>
    </row>
    <row r="11" spans="1:8" ht="15.6" x14ac:dyDescent="0.3">
      <c r="A11" s="1"/>
      <c r="B11" s="1" t="s">
        <v>4</v>
      </c>
      <c r="C11" s="14" t="s">
        <v>83</v>
      </c>
      <c r="D11" s="39"/>
      <c r="E11" s="1" t="s">
        <v>82</v>
      </c>
      <c r="F11" s="1"/>
      <c r="G11" s="1"/>
      <c r="H11" s="2">
        <f>SUM(A34*20/100)</f>
        <v>11.4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28.5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2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B20" s="13"/>
      <c r="C20" s="10"/>
      <c r="D20" s="10"/>
      <c r="E20" s="11"/>
      <c r="F20" s="1"/>
      <c r="G20" s="1"/>
    </row>
    <row r="21" spans="1:7" ht="15.6" x14ac:dyDescent="0.3">
      <c r="A21" s="3" t="s">
        <v>57</v>
      </c>
      <c r="B21" s="13"/>
      <c r="C21" s="10"/>
      <c r="D21" s="10"/>
      <c r="E21" s="11"/>
      <c r="F21" s="1"/>
      <c r="G21" s="1"/>
    </row>
    <row r="22" spans="1:7" ht="15.6" x14ac:dyDescent="0.3">
      <c r="A22" s="3" t="s">
        <v>113</v>
      </c>
      <c r="B22" s="13"/>
      <c r="C22" s="10"/>
      <c r="D22" s="10"/>
      <c r="E22" s="11"/>
      <c r="F22" s="1"/>
      <c r="G22" s="1"/>
    </row>
    <row r="23" spans="1:7" ht="15.6" x14ac:dyDescent="0.3">
      <c r="B23" s="13"/>
      <c r="C23" s="10"/>
      <c r="D23" s="10"/>
      <c r="E23" s="11"/>
      <c r="F23" s="1"/>
      <c r="G23" s="1"/>
    </row>
    <row r="24" spans="1:7" ht="15.6" x14ac:dyDescent="0.3"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>
        <f>IFERROR(D15/C18,0)</f>
        <v>14.25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57</v>
      </c>
      <c r="B34" s="3" t="s">
        <v>25</v>
      </c>
      <c r="E34" s="3" t="s">
        <v>110</v>
      </c>
    </row>
    <row r="41" spans="1:8" x14ac:dyDescent="0.25">
      <c r="A41" s="42"/>
    </row>
    <row r="42" spans="1:8" x14ac:dyDescent="0.25">
      <c r="A42" s="42"/>
      <c r="H42" s="12"/>
    </row>
    <row r="43" spans="1:8" x14ac:dyDescent="0.25">
      <c r="A43" s="42"/>
    </row>
    <row r="44" spans="1:8" x14ac:dyDescent="0.25">
      <c r="A44" s="42"/>
    </row>
    <row r="45" spans="1:8" x14ac:dyDescent="0.25">
      <c r="A45" s="42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>
      <selection sqref="A1:IV65536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>
      <selection activeCell="L15" sqref="L15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>
      <selection activeCell="O16" sqref="O16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>
      <selection activeCell="L32" sqref="L32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>
      <selection activeCell="M16" sqref="M16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>
      <selection activeCell="N32" sqref="N32"/>
    </sheetView>
  </sheetViews>
  <sheetFormatPr defaultRowHeight="12.6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2.6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5"/>
  <sheetViews>
    <sheetView workbookViewId="0">
      <selection sqref="A1:XFD1048576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6" t="s">
        <v>104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D8" s="3" t="s">
        <v>79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14" t="s">
        <v>29</v>
      </c>
      <c r="D9" s="46" t="s">
        <v>83</v>
      </c>
      <c r="E9" s="9" t="s">
        <v>42</v>
      </c>
      <c r="F9" s="1"/>
      <c r="G9" s="1"/>
      <c r="H9" s="2">
        <f>SUM(A34*50/100)</f>
        <v>20</v>
      </c>
    </row>
    <row r="10" spans="1:8" ht="15.6" x14ac:dyDescent="0.3">
      <c r="A10" s="1"/>
      <c r="B10" s="1" t="s">
        <v>3</v>
      </c>
      <c r="C10" s="14" t="s">
        <v>29</v>
      </c>
      <c r="D10" s="46" t="s">
        <v>10</v>
      </c>
      <c r="E10" s="9" t="s">
        <v>107</v>
      </c>
      <c r="F10" s="1"/>
      <c r="G10" s="1"/>
      <c r="H10" s="2">
        <f>SUM(A34*30/100)</f>
        <v>12</v>
      </c>
    </row>
    <row r="11" spans="1:8" ht="15.6" x14ac:dyDescent="0.3">
      <c r="A11" s="1"/>
      <c r="B11" s="1" t="s">
        <v>4</v>
      </c>
      <c r="C11" s="14" t="s">
        <v>9</v>
      </c>
      <c r="D11" s="39"/>
      <c r="E11" s="1" t="s">
        <v>108</v>
      </c>
      <c r="F11" s="1"/>
      <c r="G11" s="1"/>
      <c r="H11" s="2">
        <f>SUM(A34*20/100)</f>
        <v>8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20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0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B20" s="13"/>
      <c r="C20" s="10"/>
      <c r="D20" s="10"/>
      <c r="E20" s="11"/>
      <c r="F20" s="1"/>
      <c r="G20" s="1"/>
    </row>
    <row r="21" spans="1:7" ht="15.6" x14ac:dyDescent="0.3">
      <c r="A21" s="3" t="s">
        <v>106</v>
      </c>
      <c r="B21" s="13"/>
      <c r="C21" s="10"/>
      <c r="D21" s="10"/>
      <c r="E21" s="11"/>
      <c r="F21" s="1"/>
      <c r="G21" s="1"/>
    </row>
    <row r="22" spans="1:7" ht="15.6" x14ac:dyDescent="0.3">
      <c r="B22" s="13"/>
      <c r="C22" s="10"/>
      <c r="D22" s="10"/>
      <c r="E22" s="11"/>
      <c r="F22" s="1"/>
      <c r="G22" s="1"/>
    </row>
    <row r="23" spans="1:7" ht="15.6" x14ac:dyDescent="0.3">
      <c r="B23" s="13"/>
      <c r="C23" s="10"/>
      <c r="D23" s="10"/>
      <c r="E23" s="11"/>
      <c r="F23" s="1"/>
      <c r="G23" s="1"/>
    </row>
    <row r="24" spans="1:7" ht="15.6" x14ac:dyDescent="0.3"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>
        <f>IFERROR(D15/C18,0)</f>
        <v>0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40</v>
      </c>
      <c r="B34" s="3" t="s">
        <v>25</v>
      </c>
      <c r="E34" s="3" t="s">
        <v>45</v>
      </c>
    </row>
    <row r="39" spans="1:8" x14ac:dyDescent="0.25">
      <c r="A39" s="3" t="s">
        <v>105</v>
      </c>
    </row>
    <row r="41" spans="1:8" x14ac:dyDescent="0.25">
      <c r="A41" s="42"/>
    </row>
    <row r="42" spans="1:8" x14ac:dyDescent="0.25">
      <c r="A42" s="42"/>
      <c r="H42" s="12"/>
    </row>
    <row r="43" spans="1:8" x14ac:dyDescent="0.25">
      <c r="A43" s="42"/>
    </row>
    <row r="44" spans="1:8" x14ac:dyDescent="0.25">
      <c r="A44" s="42"/>
    </row>
    <row r="45" spans="1:8" x14ac:dyDescent="0.25">
      <c r="A45" s="4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45"/>
  <sheetViews>
    <sheetView workbookViewId="0">
      <selection activeCell="C43" sqref="C43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6" t="s">
        <v>99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D8" s="3" t="s">
        <v>79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14" t="s">
        <v>40</v>
      </c>
      <c r="D9" s="39"/>
      <c r="E9" s="9" t="s">
        <v>100</v>
      </c>
      <c r="F9" s="1"/>
      <c r="G9" s="1"/>
      <c r="H9" s="2">
        <f>SUM(A34*50/100)</f>
        <v>21</v>
      </c>
    </row>
    <row r="10" spans="1:8" ht="15.6" x14ac:dyDescent="0.3">
      <c r="A10" s="1"/>
      <c r="B10" s="1" t="s">
        <v>3</v>
      </c>
      <c r="C10" s="14" t="s">
        <v>29</v>
      </c>
      <c r="D10" s="39"/>
      <c r="E10" s="9" t="s">
        <v>28</v>
      </c>
      <c r="F10" s="1"/>
      <c r="G10" s="1"/>
      <c r="H10" s="2">
        <f>SUM(A34*30/100)</f>
        <v>12.6</v>
      </c>
    </row>
    <row r="11" spans="1:8" ht="15.6" x14ac:dyDescent="0.3">
      <c r="A11" s="1"/>
      <c r="B11" s="1" t="s">
        <v>4</v>
      </c>
      <c r="C11" s="14" t="s">
        <v>9</v>
      </c>
      <c r="D11" s="39"/>
      <c r="E11" s="1" t="s">
        <v>82</v>
      </c>
      <c r="F11" s="1"/>
      <c r="G11" s="1"/>
      <c r="H11" s="2">
        <f>SUM(A34*20/100)</f>
        <v>8.4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21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2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B20" s="13"/>
      <c r="C20" s="10"/>
      <c r="D20" s="10"/>
      <c r="E20" s="11"/>
      <c r="F20" s="1"/>
      <c r="G20" s="1"/>
    </row>
    <row r="21" spans="1:7" ht="15.6" x14ac:dyDescent="0.3">
      <c r="A21" s="3" t="s">
        <v>102</v>
      </c>
      <c r="B21" s="13"/>
      <c r="C21" s="10"/>
      <c r="D21" s="10"/>
      <c r="E21" s="11"/>
      <c r="F21" s="1"/>
      <c r="G21" s="1"/>
    </row>
    <row r="22" spans="1:7" ht="15.6" x14ac:dyDescent="0.3">
      <c r="A22" s="3" t="s">
        <v>103</v>
      </c>
      <c r="B22" s="13"/>
      <c r="C22" s="10"/>
      <c r="D22" s="10"/>
      <c r="E22" s="11"/>
      <c r="F22" s="1"/>
      <c r="G22" s="1"/>
    </row>
    <row r="23" spans="1:7" ht="15.6" x14ac:dyDescent="0.3">
      <c r="B23" s="13"/>
      <c r="C23" s="10"/>
      <c r="D23" s="10"/>
      <c r="E23" s="11"/>
      <c r="F23" s="1"/>
      <c r="G23" s="1"/>
    </row>
    <row r="24" spans="1:7" ht="15.6" x14ac:dyDescent="0.3"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>
        <f>SUM(D15/C18)</f>
        <v>10.5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42</v>
      </c>
      <c r="B34" s="3" t="s">
        <v>25</v>
      </c>
      <c r="E34" s="3" t="s">
        <v>45</v>
      </c>
    </row>
    <row r="39" spans="1:8" x14ac:dyDescent="0.25">
      <c r="A39" s="42" t="s">
        <v>85</v>
      </c>
    </row>
    <row r="40" spans="1:8" x14ac:dyDescent="0.25">
      <c r="A40" s="3" t="s">
        <v>101</v>
      </c>
    </row>
    <row r="41" spans="1:8" x14ac:dyDescent="0.25">
      <c r="A41" s="42"/>
    </row>
    <row r="42" spans="1:8" x14ac:dyDescent="0.25">
      <c r="A42" s="42"/>
      <c r="H42" s="12"/>
    </row>
    <row r="43" spans="1:8" x14ac:dyDescent="0.25">
      <c r="A43" s="42"/>
    </row>
    <row r="44" spans="1:8" x14ac:dyDescent="0.25">
      <c r="A44" s="42"/>
    </row>
    <row r="45" spans="1:8" x14ac:dyDescent="0.25">
      <c r="A45" s="4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45"/>
  <sheetViews>
    <sheetView workbookViewId="0">
      <selection sqref="A1:IV65536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16" t="s">
        <v>93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D8" s="3" t="s">
        <v>79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43" t="s">
        <v>9</v>
      </c>
      <c r="D9" s="39"/>
      <c r="E9" s="44" t="s">
        <v>96</v>
      </c>
      <c r="F9" s="1"/>
      <c r="G9" s="1"/>
      <c r="H9" s="2">
        <f>SUM(A34*50/100)</f>
        <v>22</v>
      </c>
    </row>
    <row r="10" spans="1:8" ht="15.6" x14ac:dyDescent="0.3">
      <c r="A10" s="1"/>
      <c r="B10" s="1" t="s">
        <v>3</v>
      </c>
      <c r="C10" s="43" t="s">
        <v>83</v>
      </c>
      <c r="D10" s="39"/>
      <c r="E10" s="44" t="s">
        <v>97</v>
      </c>
      <c r="F10" s="1"/>
      <c r="G10" s="1"/>
      <c r="H10" s="2">
        <f>SUM(A34*30/100)</f>
        <v>13.2</v>
      </c>
    </row>
    <row r="11" spans="1:8" ht="15.6" x14ac:dyDescent="0.3">
      <c r="A11" s="1"/>
      <c r="B11" s="1" t="s">
        <v>4</v>
      </c>
      <c r="C11" s="43" t="s">
        <v>10</v>
      </c>
      <c r="D11" s="39"/>
      <c r="E11" s="45" t="s">
        <v>98</v>
      </c>
      <c r="F11" s="1"/>
      <c r="G11" s="1"/>
      <c r="H11" s="2">
        <f>SUM(A34*20/100)</f>
        <v>8.8000000000000007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22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2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B20" s="13"/>
      <c r="C20" s="10"/>
      <c r="D20" s="10"/>
      <c r="E20" s="11"/>
      <c r="F20" s="1"/>
      <c r="G20" s="1"/>
    </row>
    <row r="21" spans="1:7" ht="15.6" x14ac:dyDescent="0.3">
      <c r="A21" s="42" t="s">
        <v>94</v>
      </c>
      <c r="B21" s="13"/>
      <c r="C21" s="10"/>
      <c r="D21" s="10"/>
      <c r="E21" s="11"/>
      <c r="F21" s="1"/>
      <c r="G21" s="1"/>
    </row>
    <row r="22" spans="1:7" ht="15.6" x14ac:dyDescent="0.3">
      <c r="A22" s="42" t="s">
        <v>95</v>
      </c>
      <c r="B22" s="13"/>
      <c r="C22" s="10"/>
      <c r="D22" s="10"/>
      <c r="E22" s="11"/>
      <c r="F22" s="1"/>
      <c r="G22" s="1"/>
    </row>
    <row r="23" spans="1:7" ht="15.6" x14ac:dyDescent="0.3">
      <c r="B23" s="13"/>
      <c r="C23" s="10"/>
      <c r="D23" s="10"/>
      <c r="E23" s="11"/>
      <c r="F23" s="1"/>
      <c r="G23" s="1"/>
    </row>
    <row r="24" spans="1:7" ht="15.6" x14ac:dyDescent="0.3"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>
        <f>SUM(D15/C18)</f>
        <v>11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44</v>
      </c>
      <c r="B34" s="3" t="s">
        <v>25</v>
      </c>
      <c r="E34" s="3" t="s">
        <v>45</v>
      </c>
    </row>
    <row r="39" spans="1:8" x14ac:dyDescent="0.25">
      <c r="A39" s="42" t="s">
        <v>86</v>
      </c>
      <c r="F39" s="42" t="s">
        <v>85</v>
      </c>
    </row>
    <row r="40" spans="1:8" x14ac:dyDescent="0.25">
      <c r="A40" s="42" t="s">
        <v>87</v>
      </c>
      <c r="F40" s="42" t="s">
        <v>92</v>
      </c>
    </row>
    <row r="41" spans="1:8" x14ac:dyDescent="0.25">
      <c r="A41" s="42" t="s">
        <v>88</v>
      </c>
    </row>
    <row r="42" spans="1:8" x14ac:dyDescent="0.25">
      <c r="A42" s="42" t="s">
        <v>89</v>
      </c>
      <c r="H42" s="12"/>
    </row>
    <row r="43" spans="1:8" x14ac:dyDescent="0.25">
      <c r="A43" s="42" t="s">
        <v>33</v>
      </c>
    </row>
    <row r="44" spans="1:8" x14ac:dyDescent="0.25">
      <c r="A44" s="42" t="s">
        <v>90</v>
      </c>
    </row>
    <row r="45" spans="1:8" x14ac:dyDescent="0.25">
      <c r="A45" s="42" t="s">
        <v>91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42"/>
  <sheetViews>
    <sheetView topLeftCell="A2" workbookViewId="0">
      <selection sqref="A1:IV65536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16" t="s">
        <v>78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D8" s="3" t="s">
        <v>79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14" t="s">
        <v>29</v>
      </c>
      <c r="D9" s="39" t="s">
        <v>29</v>
      </c>
      <c r="E9" s="9" t="s">
        <v>80</v>
      </c>
      <c r="F9" s="1"/>
      <c r="G9" s="1"/>
      <c r="H9" s="2">
        <v>37.5</v>
      </c>
    </row>
    <row r="10" spans="1:8" ht="15.6" x14ac:dyDescent="0.3">
      <c r="A10" s="1"/>
      <c r="B10" s="1" t="s">
        <v>3</v>
      </c>
      <c r="C10" s="14" t="s">
        <v>29</v>
      </c>
      <c r="D10" s="39" t="s">
        <v>9</v>
      </c>
      <c r="E10" s="9" t="s">
        <v>81</v>
      </c>
      <c r="F10" s="1"/>
      <c r="G10" s="1"/>
      <c r="H10" s="2">
        <v>22.5</v>
      </c>
    </row>
    <row r="11" spans="1:8" ht="15.6" x14ac:dyDescent="0.3">
      <c r="A11" s="1"/>
      <c r="B11" s="1" t="s">
        <v>4</v>
      </c>
      <c r="C11" s="14" t="s">
        <v>29</v>
      </c>
      <c r="D11" s="39" t="s">
        <v>83</v>
      </c>
      <c r="E11" s="1" t="s">
        <v>82</v>
      </c>
      <c r="F11" s="1"/>
      <c r="G11" s="1"/>
      <c r="H11" s="2">
        <v>15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25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0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B20" s="13"/>
      <c r="C20" s="10"/>
      <c r="D20" s="10"/>
      <c r="E20" s="11"/>
      <c r="F20" s="1"/>
      <c r="G20" s="1"/>
    </row>
    <row r="21" spans="1:7" ht="15.6" x14ac:dyDescent="0.3">
      <c r="A21" s="3" t="s">
        <v>84</v>
      </c>
      <c r="B21" s="13"/>
      <c r="C21" s="10"/>
      <c r="D21" s="10"/>
      <c r="E21" s="11"/>
      <c r="F21" s="1"/>
      <c r="G21" s="1"/>
    </row>
    <row r="22" spans="1:7" ht="15.6" x14ac:dyDescent="0.3">
      <c r="B22" s="13"/>
      <c r="C22" s="10"/>
      <c r="D22" s="10"/>
      <c r="E22" s="11"/>
      <c r="F22" s="1"/>
      <c r="G22" s="1"/>
    </row>
    <row r="23" spans="1:7" ht="15.6" x14ac:dyDescent="0.3">
      <c r="B23" s="13"/>
      <c r="C23" s="10"/>
      <c r="D23" s="10"/>
      <c r="E23" s="11"/>
      <c r="F23" s="1"/>
      <c r="G23" s="1"/>
    </row>
    <row r="24" spans="1:7" ht="15.6" x14ac:dyDescent="0.3"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 t="e">
        <f>SUM(D15/C18)</f>
        <v>#DIV/0!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50</v>
      </c>
      <c r="B34" s="3" t="s">
        <v>25</v>
      </c>
    </row>
    <row r="42" spans="1:8" x14ac:dyDescent="0.25">
      <c r="H42" s="1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I42"/>
  <sheetViews>
    <sheetView topLeftCell="A12" workbookViewId="0">
      <selection sqref="A1:IV65536"/>
    </sheetView>
  </sheetViews>
  <sheetFormatPr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9" width="10" style="3" customWidth="1"/>
  </cols>
  <sheetData>
    <row r="2" spans="1:8" ht="18" x14ac:dyDescent="0.35">
      <c r="D2" s="6" t="s">
        <v>0</v>
      </c>
      <c r="E2" s="7"/>
      <c r="F2" s="7"/>
      <c r="G2" s="7"/>
    </row>
    <row r="4" spans="1:8" ht="18" x14ac:dyDescent="0.35">
      <c r="C4" s="5"/>
      <c r="D4" s="5"/>
      <c r="E4" s="5"/>
    </row>
    <row r="5" spans="1:8" ht="18" x14ac:dyDescent="0.35">
      <c r="B5" s="5"/>
      <c r="C5" s="5"/>
      <c r="D5" s="16" t="s">
        <v>69</v>
      </c>
      <c r="E5" s="6"/>
      <c r="F5" s="7"/>
      <c r="G5" s="7"/>
    </row>
    <row r="6" spans="1:8" ht="18" x14ac:dyDescent="0.35">
      <c r="C6" s="5"/>
      <c r="D6" s="5"/>
      <c r="E6" s="5"/>
    </row>
    <row r="8" spans="1:8" ht="15.6" x14ac:dyDescent="0.3">
      <c r="A8" s="8"/>
      <c r="B8" s="1"/>
      <c r="C8" s="1" t="s">
        <v>1</v>
      </c>
      <c r="E8" s="1"/>
      <c r="F8" s="1"/>
      <c r="G8" s="1"/>
      <c r="H8" s="1"/>
    </row>
    <row r="9" spans="1:8" ht="15.6" x14ac:dyDescent="0.3">
      <c r="A9" s="1"/>
      <c r="B9" s="1" t="s">
        <v>2</v>
      </c>
      <c r="C9" s="14" t="s">
        <v>70</v>
      </c>
      <c r="D9" s="17"/>
      <c r="E9" s="9" t="s">
        <v>71</v>
      </c>
      <c r="F9" s="1"/>
      <c r="G9" s="1"/>
      <c r="H9" s="2">
        <f>SUM(A34*50/100)</f>
        <v>22</v>
      </c>
    </row>
    <row r="10" spans="1:8" ht="15.6" x14ac:dyDescent="0.3">
      <c r="A10" s="1"/>
      <c r="B10" s="1" t="s">
        <v>3</v>
      </c>
      <c r="C10" s="14" t="s">
        <v>54</v>
      </c>
      <c r="D10" s="17"/>
      <c r="E10" s="9" t="s">
        <v>72</v>
      </c>
      <c r="F10" s="1"/>
      <c r="G10" s="1"/>
      <c r="H10" s="2">
        <f>SUM(A34*30/100)</f>
        <v>13.2</v>
      </c>
    </row>
    <row r="11" spans="1:8" ht="15.6" x14ac:dyDescent="0.3">
      <c r="A11" s="1"/>
      <c r="B11" s="1" t="s">
        <v>4</v>
      </c>
      <c r="C11" s="14" t="s">
        <v>29</v>
      </c>
      <c r="D11" s="17"/>
      <c r="E11" s="1" t="s">
        <v>27</v>
      </c>
      <c r="F11" s="1"/>
      <c r="G11" s="1"/>
      <c r="H11" s="2">
        <f>SUM(A34*20/100)</f>
        <v>8.8000000000000007</v>
      </c>
    </row>
    <row r="12" spans="1:8" ht="15.6" x14ac:dyDescent="0.3">
      <c r="A12" s="1"/>
      <c r="B12" s="1"/>
      <c r="C12" s="1"/>
      <c r="D12" s="1"/>
      <c r="E12" s="4"/>
      <c r="F12" s="1"/>
      <c r="G12" s="1"/>
      <c r="H12" s="2"/>
    </row>
    <row r="14" spans="1:8" ht="15.6" x14ac:dyDescent="0.3">
      <c r="A14" s="1"/>
      <c r="B14" s="1"/>
      <c r="C14" s="1"/>
      <c r="D14" s="1"/>
      <c r="E14" s="1"/>
      <c r="F14" s="1"/>
      <c r="G14" s="1"/>
      <c r="H14" s="1"/>
    </row>
    <row r="15" spans="1:8" ht="15.6" x14ac:dyDescent="0.3">
      <c r="A15" s="1" t="s">
        <v>5</v>
      </c>
      <c r="B15" s="1"/>
      <c r="C15" s="1" t="s">
        <v>6</v>
      </c>
      <c r="D15" s="2">
        <f>SUM(A34/2)</f>
        <v>22</v>
      </c>
      <c r="E15" s="2"/>
      <c r="F15" s="1"/>
      <c r="G15" s="1"/>
      <c r="H15" s="1"/>
    </row>
    <row r="16" spans="1:8" ht="15.6" x14ac:dyDescent="0.3">
      <c r="A16" s="3" t="s">
        <v>8</v>
      </c>
      <c r="C16" s="1"/>
      <c r="D16" s="2"/>
    </row>
    <row r="17" spans="1:7" ht="15.6" x14ac:dyDescent="0.3">
      <c r="A17" s="1"/>
      <c r="B17" s="1"/>
      <c r="C17" s="1"/>
      <c r="D17" s="1"/>
      <c r="E17" s="1"/>
    </row>
    <row r="18" spans="1:7" ht="15.6" x14ac:dyDescent="0.3">
      <c r="A18" s="1" t="s">
        <v>7</v>
      </c>
      <c r="B18" s="1"/>
      <c r="C18" s="1">
        <v>5</v>
      </c>
      <c r="D18" s="1" t="s">
        <v>36</v>
      </c>
      <c r="F18" s="1"/>
      <c r="G18" s="1"/>
    </row>
    <row r="19" spans="1:7" ht="15.6" x14ac:dyDescent="0.3">
      <c r="F19" s="1"/>
      <c r="G19" s="1"/>
    </row>
    <row r="20" spans="1:7" ht="15.6" x14ac:dyDescent="0.3">
      <c r="A20" s="3" t="s">
        <v>73</v>
      </c>
      <c r="B20" s="13"/>
      <c r="C20" s="10"/>
      <c r="D20" s="10"/>
      <c r="E20" s="11"/>
      <c r="F20" s="1"/>
      <c r="G20" s="1"/>
    </row>
    <row r="21" spans="1:7" ht="15.6" x14ac:dyDescent="0.3">
      <c r="A21" s="3" t="s">
        <v>74</v>
      </c>
      <c r="B21" s="13"/>
      <c r="C21" s="10"/>
      <c r="D21" s="10"/>
      <c r="E21" s="11"/>
      <c r="F21" s="1"/>
      <c r="G21" s="1"/>
    </row>
    <row r="22" spans="1:7" ht="15.6" x14ac:dyDescent="0.3">
      <c r="A22" s="3" t="s">
        <v>75</v>
      </c>
      <c r="B22" s="13"/>
      <c r="C22" s="10"/>
      <c r="D22" s="10"/>
      <c r="E22" s="11"/>
      <c r="F22" s="1"/>
      <c r="G22" s="1"/>
    </row>
    <row r="23" spans="1:7" ht="15.6" x14ac:dyDescent="0.3">
      <c r="A23" s="3" t="s">
        <v>76</v>
      </c>
      <c r="B23" s="13"/>
      <c r="C23" s="10"/>
      <c r="D23" s="10"/>
      <c r="E23" s="11"/>
      <c r="F23" s="1"/>
      <c r="G23" s="1"/>
    </row>
    <row r="24" spans="1:7" ht="15.6" x14ac:dyDescent="0.3">
      <c r="A24" s="3" t="s">
        <v>77</v>
      </c>
      <c r="B24" s="13"/>
      <c r="C24" s="10"/>
      <c r="D24" s="10"/>
      <c r="E24" s="11"/>
      <c r="F24" s="1"/>
      <c r="G24" s="1"/>
    </row>
    <row r="25" spans="1:7" ht="15.6" x14ac:dyDescent="0.3">
      <c r="B25" s="13"/>
      <c r="C25" s="10"/>
      <c r="D25" s="10"/>
      <c r="E25" s="11"/>
      <c r="F25" s="1"/>
      <c r="G25" s="1"/>
    </row>
    <row r="26" spans="1:7" ht="15.6" x14ac:dyDescent="0.3">
      <c r="A26" s="3" t="s">
        <v>37</v>
      </c>
      <c r="B26" s="13">
        <f>SUM(D15/C18)</f>
        <v>4.4000000000000004</v>
      </c>
      <c r="C26" s="10"/>
      <c r="D26" s="10"/>
      <c r="E26" s="11"/>
      <c r="F26" s="1"/>
      <c r="G26" s="1"/>
    </row>
    <row r="27" spans="1:7" ht="15.6" x14ac:dyDescent="0.3">
      <c r="B27" s="13"/>
      <c r="C27" s="10"/>
      <c r="D27" s="10"/>
      <c r="E27" s="11"/>
      <c r="F27" s="1"/>
      <c r="G27" s="1"/>
    </row>
    <row r="28" spans="1:7" ht="15.6" x14ac:dyDescent="0.3">
      <c r="C28" s="10"/>
      <c r="D28" s="10"/>
      <c r="E28" s="11"/>
      <c r="F28" s="1"/>
      <c r="G28" s="1"/>
    </row>
    <row r="29" spans="1:7" ht="15.6" x14ac:dyDescent="0.3">
      <c r="C29" s="10"/>
      <c r="D29" s="10"/>
      <c r="E29" s="11"/>
      <c r="F29" s="1"/>
      <c r="G29" s="1"/>
    </row>
    <row r="30" spans="1:7" ht="15.6" x14ac:dyDescent="0.3">
      <c r="C30" s="10"/>
      <c r="D30" s="10"/>
      <c r="E30" s="11"/>
      <c r="F30" s="1"/>
      <c r="G30" s="1"/>
    </row>
    <row r="31" spans="1:7" ht="15.6" x14ac:dyDescent="0.3">
      <c r="B31" s="12"/>
      <c r="C31" s="10"/>
      <c r="D31" s="10"/>
      <c r="E31" s="11"/>
      <c r="F31" s="1"/>
      <c r="G31" s="1"/>
    </row>
    <row r="32" spans="1:7" x14ac:dyDescent="0.25">
      <c r="C32" s="10"/>
      <c r="D32" s="10"/>
      <c r="E32" s="11"/>
    </row>
    <row r="34" spans="1:8" x14ac:dyDescent="0.25">
      <c r="A34" s="3">
        <v>44</v>
      </c>
      <c r="B34" s="3" t="s">
        <v>25</v>
      </c>
    </row>
    <row r="42" spans="1:8" x14ac:dyDescent="0.25">
      <c r="H42" s="1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IU40"/>
  <sheetViews>
    <sheetView topLeftCell="A19" workbookViewId="0">
      <selection activeCell="B34" sqref="B34:D34"/>
    </sheetView>
  </sheetViews>
  <sheetFormatPr defaultColWidth="10"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255" width="10" style="3" customWidth="1"/>
  </cols>
  <sheetData>
    <row r="2" spans="1:8" ht="16.5" customHeight="1" x14ac:dyDescent="0.35">
      <c r="D2" s="6" t="s">
        <v>0</v>
      </c>
      <c r="E2" s="7"/>
      <c r="F2" s="7"/>
      <c r="G2" s="7"/>
    </row>
    <row r="4" spans="1:8" ht="16.5" customHeight="1" x14ac:dyDescent="0.35">
      <c r="C4" s="5"/>
      <c r="D4" s="5"/>
      <c r="E4" s="5"/>
    </row>
    <row r="5" spans="1:8" ht="16.5" customHeight="1" x14ac:dyDescent="0.35">
      <c r="B5" s="5"/>
      <c r="C5" s="5"/>
      <c r="D5" s="16" t="s">
        <v>38</v>
      </c>
      <c r="E5" s="6"/>
      <c r="F5" s="7"/>
      <c r="G5" s="7"/>
    </row>
    <row r="6" spans="1:8" ht="16.5" customHeight="1" x14ac:dyDescent="0.35">
      <c r="C6" s="5"/>
      <c r="D6" s="5"/>
      <c r="E6" s="5"/>
    </row>
    <row r="8" spans="1:8" ht="15" customHeight="1" x14ac:dyDescent="0.3">
      <c r="A8" s="8"/>
      <c r="B8" s="1"/>
      <c r="C8" s="1" t="s">
        <v>1</v>
      </c>
      <c r="E8" s="1"/>
      <c r="F8" s="1"/>
      <c r="G8" s="1"/>
      <c r="H8" s="1"/>
    </row>
    <row r="9" spans="1:8" ht="15" customHeight="1" x14ac:dyDescent="0.3">
      <c r="A9" s="1"/>
      <c r="B9" s="1" t="s">
        <v>2</v>
      </c>
      <c r="C9" s="14" t="s">
        <v>40</v>
      </c>
      <c r="D9" s="17"/>
      <c r="E9" s="9" t="s">
        <v>39</v>
      </c>
      <c r="F9" s="1"/>
      <c r="G9" s="1"/>
      <c r="H9" s="2">
        <f>SUM(A32*50/100)</f>
        <v>11.5</v>
      </c>
    </row>
    <row r="10" spans="1:8" ht="15" customHeight="1" x14ac:dyDescent="0.3">
      <c r="A10" s="1"/>
      <c r="B10" s="1" t="s">
        <v>3</v>
      </c>
      <c r="C10" s="14" t="s">
        <v>29</v>
      </c>
      <c r="D10" s="17"/>
      <c r="E10" s="9" t="s">
        <v>41</v>
      </c>
      <c r="F10" s="1"/>
      <c r="G10" s="1"/>
      <c r="H10" s="2">
        <f>SUM(A32*30/100)</f>
        <v>6.9</v>
      </c>
    </row>
    <row r="11" spans="1:8" ht="15" customHeight="1" x14ac:dyDescent="0.3">
      <c r="A11" s="1"/>
      <c r="B11" s="1" t="s">
        <v>4</v>
      </c>
      <c r="C11" s="14" t="s">
        <v>9</v>
      </c>
      <c r="D11" s="17"/>
      <c r="E11" s="1" t="s">
        <v>42</v>
      </c>
      <c r="F11" s="1"/>
      <c r="G11" s="1"/>
      <c r="H11" s="2">
        <f>SUM(A32*20/100)</f>
        <v>4.5999999999999996</v>
      </c>
    </row>
    <row r="12" spans="1:8" ht="15" customHeight="1" x14ac:dyDescent="0.3">
      <c r="A12" s="1"/>
      <c r="B12" s="1"/>
      <c r="C12" s="1"/>
      <c r="D12" s="1"/>
      <c r="E12" s="4"/>
      <c r="F12" s="1"/>
      <c r="G12" s="1"/>
      <c r="H12" s="2"/>
    </row>
    <row r="14" spans="1:8" ht="15" customHeight="1" x14ac:dyDescent="0.3">
      <c r="A14" s="1"/>
      <c r="B14" s="1"/>
      <c r="C14" s="1"/>
      <c r="D14" s="1"/>
      <c r="E14" s="1"/>
      <c r="F14" s="1"/>
      <c r="G14" s="1"/>
      <c r="H14" s="1"/>
    </row>
    <row r="15" spans="1:8" ht="15" customHeight="1" x14ac:dyDescent="0.3">
      <c r="A15" s="1" t="s">
        <v>5</v>
      </c>
      <c r="B15" s="1"/>
      <c r="C15" s="1" t="s">
        <v>6</v>
      </c>
      <c r="D15" s="2">
        <f>SUM(A32/2)</f>
        <v>11.5</v>
      </c>
      <c r="E15" s="2"/>
      <c r="F15" s="1"/>
      <c r="G15" s="1"/>
      <c r="H15" s="1"/>
    </row>
    <row r="16" spans="1:8" ht="14.25" customHeight="1" x14ac:dyDescent="0.3">
      <c r="A16" s="3" t="s">
        <v>8</v>
      </c>
      <c r="C16" s="1"/>
      <c r="D16" s="2"/>
    </row>
    <row r="17" spans="1:14" ht="15" customHeight="1" x14ac:dyDescent="0.3">
      <c r="A17" s="1"/>
      <c r="B17" s="1"/>
      <c r="C17" s="1"/>
      <c r="D17" s="1"/>
      <c r="E17" s="1"/>
    </row>
    <row r="18" spans="1:14" ht="15" customHeight="1" x14ac:dyDescent="0.3">
      <c r="A18" s="1" t="s">
        <v>7</v>
      </c>
      <c r="B18" s="1"/>
      <c r="C18" s="1">
        <v>2</v>
      </c>
      <c r="D18" s="1" t="s">
        <v>36</v>
      </c>
      <c r="F18" s="1"/>
      <c r="G18" s="1"/>
    </row>
    <row r="19" spans="1:14" ht="15" customHeight="1" x14ac:dyDescent="0.3">
      <c r="F19" s="1"/>
      <c r="G19" s="1"/>
    </row>
    <row r="20" spans="1:14" ht="15" customHeight="1" x14ac:dyDescent="0.3">
      <c r="A20" s="3" t="s">
        <v>43</v>
      </c>
      <c r="B20" s="13"/>
      <c r="C20" s="10"/>
      <c r="D20" s="10"/>
      <c r="E20" s="11"/>
      <c r="F20" s="1"/>
      <c r="G20" s="1"/>
    </row>
    <row r="21" spans="1:14" ht="15" customHeight="1" x14ac:dyDescent="0.3">
      <c r="A21" s="3" t="s">
        <v>44</v>
      </c>
      <c r="B21" s="13"/>
      <c r="C21" s="10"/>
      <c r="D21" s="10"/>
      <c r="E21" s="11"/>
      <c r="F21" s="1"/>
      <c r="G21" s="1"/>
    </row>
    <row r="22" spans="1:14" ht="15" customHeight="1" x14ac:dyDescent="0.3">
      <c r="B22" s="13"/>
      <c r="C22" s="10"/>
      <c r="D22" s="10"/>
      <c r="E22" s="11"/>
      <c r="F22" s="1"/>
      <c r="G22" s="1"/>
    </row>
    <row r="23" spans="1:14" ht="15" customHeight="1" x14ac:dyDescent="0.3">
      <c r="B23" s="13"/>
      <c r="C23" s="10"/>
      <c r="D23" s="10"/>
      <c r="E23" s="11"/>
      <c r="F23" s="1"/>
      <c r="G23" s="1"/>
    </row>
    <row r="24" spans="1:14" ht="15" customHeight="1" x14ac:dyDescent="0.3">
      <c r="A24" s="3" t="s">
        <v>37</v>
      </c>
      <c r="B24" s="13">
        <f>SUM(D15/C18)</f>
        <v>5.75</v>
      </c>
      <c r="C24" s="10"/>
      <c r="D24" s="10"/>
      <c r="E24" s="11"/>
      <c r="F24" s="1"/>
      <c r="G24" s="1"/>
    </row>
    <row r="25" spans="1:14" ht="15" customHeight="1" x14ac:dyDescent="0.3">
      <c r="B25" s="13"/>
      <c r="C25" s="10"/>
      <c r="D25" s="10"/>
      <c r="E25" s="11"/>
      <c r="F25" s="1"/>
      <c r="G25" s="1"/>
    </row>
    <row r="26" spans="1:14" ht="15" customHeight="1" x14ac:dyDescent="0.3">
      <c r="C26" s="10"/>
      <c r="D26" s="10"/>
      <c r="E26" s="11"/>
      <c r="F26" s="1"/>
      <c r="G26" s="1"/>
    </row>
    <row r="27" spans="1:14" ht="15" customHeight="1" x14ac:dyDescent="0.3">
      <c r="C27" s="10"/>
      <c r="D27" s="10"/>
      <c r="E27" s="11"/>
      <c r="F27" s="1"/>
      <c r="G27" s="1"/>
    </row>
    <row r="28" spans="1:14" ht="15" customHeight="1" x14ac:dyDescent="0.3">
      <c r="C28" s="10"/>
      <c r="D28" s="10"/>
      <c r="E28" s="11"/>
      <c r="F28" s="1"/>
      <c r="G28" s="1"/>
    </row>
    <row r="29" spans="1:14" ht="15" customHeight="1" x14ac:dyDescent="0.3">
      <c r="B29" s="12"/>
      <c r="C29" s="10"/>
      <c r="D29" s="10"/>
      <c r="E29" s="11"/>
      <c r="F29" s="1"/>
      <c r="G29" s="1"/>
    </row>
    <row r="30" spans="1:14" x14ac:dyDescent="0.25">
      <c r="C30" s="10"/>
      <c r="D30" s="10"/>
      <c r="E30" s="11"/>
      <c r="N30" s="12"/>
    </row>
    <row r="31" spans="1:14" x14ac:dyDescent="0.25">
      <c r="N31" s="12"/>
    </row>
    <row r="32" spans="1:14" x14ac:dyDescent="0.25">
      <c r="A32" s="3">
        <v>23</v>
      </c>
      <c r="B32" s="3" t="s">
        <v>25</v>
      </c>
      <c r="N32" s="12"/>
    </row>
    <row r="33" spans="2:12" x14ac:dyDescent="0.25">
      <c r="L33" s="13"/>
    </row>
    <row r="34" spans="2:12" x14ac:dyDescent="0.25">
      <c r="B34" s="3" t="s">
        <v>45</v>
      </c>
    </row>
    <row r="40" spans="2:12" x14ac:dyDescent="0.25">
      <c r="H40" s="1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IU40"/>
  <sheetViews>
    <sheetView workbookViewId="0">
      <selection sqref="A1:IV65536"/>
    </sheetView>
  </sheetViews>
  <sheetFormatPr defaultColWidth="10" defaultRowHeight="13.2" x14ac:dyDescent="0.25"/>
  <cols>
    <col min="1" max="1" width="17.44140625" style="3" customWidth="1"/>
    <col min="2" max="2" width="10" style="3" customWidth="1"/>
    <col min="3" max="3" width="10.109375" style="3" customWidth="1"/>
    <col min="4" max="4" width="9.6640625" style="3" customWidth="1"/>
    <col min="5" max="6" width="10" style="3" customWidth="1"/>
    <col min="7" max="7" width="4.88671875" style="3" customWidth="1"/>
    <col min="8" max="255" width="10" style="3" customWidth="1"/>
  </cols>
  <sheetData>
    <row r="2" spans="1:8" ht="16.5" customHeight="1" x14ac:dyDescent="0.35">
      <c r="D2" s="6" t="s">
        <v>0</v>
      </c>
      <c r="E2" s="7"/>
      <c r="F2" s="7"/>
      <c r="G2" s="7"/>
    </row>
    <row r="4" spans="1:8" ht="16.5" customHeight="1" x14ac:dyDescent="0.35">
      <c r="C4" s="5"/>
      <c r="D4" s="5"/>
      <c r="E4" s="5"/>
    </row>
    <row r="5" spans="1:8" ht="16.5" customHeight="1" x14ac:dyDescent="0.35">
      <c r="B5" s="5"/>
      <c r="C5" s="5"/>
      <c r="D5" s="16" t="s">
        <v>24</v>
      </c>
      <c r="E5" s="6"/>
      <c r="F5" s="7"/>
      <c r="G5" s="7"/>
    </row>
    <row r="6" spans="1:8" ht="16.5" customHeight="1" x14ac:dyDescent="0.35">
      <c r="C6" s="5"/>
      <c r="D6" s="5"/>
      <c r="E6" s="5"/>
    </row>
    <row r="8" spans="1:8" ht="15" customHeight="1" x14ac:dyDescent="0.3">
      <c r="A8" s="8"/>
      <c r="B8" s="1"/>
      <c r="C8" s="1" t="s">
        <v>1</v>
      </c>
      <c r="E8" s="1"/>
      <c r="F8" s="1"/>
      <c r="G8" s="1"/>
      <c r="H8" s="1"/>
    </row>
    <row r="9" spans="1:8" ht="15" customHeight="1" x14ac:dyDescent="0.3">
      <c r="A9" s="1"/>
      <c r="B9" s="1" t="s">
        <v>2</v>
      </c>
      <c r="C9" s="14" t="s">
        <v>29</v>
      </c>
      <c r="D9" s="17" t="s">
        <v>30</v>
      </c>
      <c r="E9" s="9" t="s">
        <v>26</v>
      </c>
      <c r="F9" s="1"/>
      <c r="G9" s="1"/>
      <c r="H9" s="2">
        <f>SUM(A32*50/100)</f>
        <v>18.5</v>
      </c>
    </row>
    <row r="10" spans="1:8" ht="15" customHeight="1" x14ac:dyDescent="0.3">
      <c r="A10" s="1"/>
      <c r="B10" s="1" t="s">
        <v>3</v>
      </c>
      <c r="C10" s="14" t="s">
        <v>29</v>
      </c>
      <c r="D10" s="17" t="s">
        <v>31</v>
      </c>
      <c r="E10" s="9" t="s">
        <v>27</v>
      </c>
      <c r="F10" s="1"/>
      <c r="G10" s="1"/>
      <c r="H10" s="2">
        <f>SUM(A32*30/100)</f>
        <v>11.1</v>
      </c>
    </row>
    <row r="11" spans="1:8" ht="15" customHeight="1" x14ac:dyDescent="0.3">
      <c r="A11" s="1"/>
      <c r="B11" s="1" t="s">
        <v>4</v>
      </c>
      <c r="C11" s="14" t="s">
        <v>29</v>
      </c>
      <c r="D11" s="17" t="s">
        <v>32</v>
      </c>
      <c r="E11" s="1" t="s">
        <v>28</v>
      </c>
      <c r="F11" s="1"/>
      <c r="G11" s="1"/>
      <c r="H11" s="2">
        <f>SUM(A32*20/100)</f>
        <v>7.4</v>
      </c>
    </row>
    <row r="12" spans="1:8" ht="15" customHeight="1" x14ac:dyDescent="0.3">
      <c r="A12" s="1"/>
      <c r="B12" s="1"/>
      <c r="C12" s="1"/>
      <c r="D12" s="1"/>
      <c r="E12" s="4"/>
      <c r="F12" s="1"/>
      <c r="G12" s="1"/>
      <c r="H12" s="2"/>
    </row>
    <row r="14" spans="1:8" ht="15" customHeight="1" x14ac:dyDescent="0.3">
      <c r="A14" s="1"/>
      <c r="B14" s="1"/>
      <c r="C14" s="1"/>
      <c r="D14" s="1"/>
      <c r="E14" s="1"/>
      <c r="F14" s="1"/>
      <c r="G14" s="1"/>
      <c r="H14" s="1"/>
    </row>
    <row r="15" spans="1:8" ht="15" customHeight="1" x14ac:dyDescent="0.3">
      <c r="A15" s="1" t="s">
        <v>5</v>
      </c>
      <c r="B15" s="1"/>
      <c r="C15" s="1" t="s">
        <v>6</v>
      </c>
      <c r="D15" s="2">
        <f>SUM(A32/2)</f>
        <v>18.5</v>
      </c>
      <c r="E15" s="2"/>
      <c r="F15" s="1"/>
      <c r="G15" s="1"/>
      <c r="H15" s="1"/>
    </row>
    <row r="16" spans="1:8" ht="14.25" customHeight="1" x14ac:dyDescent="0.3">
      <c r="A16" s="3" t="s">
        <v>8</v>
      </c>
      <c r="C16" s="1"/>
      <c r="D16" s="2"/>
    </row>
    <row r="17" spans="1:14" ht="15" customHeight="1" x14ac:dyDescent="0.3">
      <c r="A17" s="1"/>
      <c r="B17" s="1"/>
      <c r="C17" s="1"/>
      <c r="D17" s="1"/>
      <c r="E17" s="1"/>
    </row>
    <row r="18" spans="1:14" ht="15" customHeight="1" x14ac:dyDescent="0.3">
      <c r="A18" s="1" t="s">
        <v>7</v>
      </c>
      <c r="B18" s="1"/>
      <c r="C18" s="1">
        <v>3</v>
      </c>
      <c r="D18" s="1" t="s">
        <v>36</v>
      </c>
      <c r="F18" s="1"/>
      <c r="G18" s="1"/>
    </row>
    <row r="19" spans="1:14" ht="15" customHeight="1" x14ac:dyDescent="0.3">
      <c r="F19" s="1"/>
      <c r="G19" s="1"/>
    </row>
    <row r="20" spans="1:14" ht="15" customHeight="1" x14ac:dyDescent="0.3">
      <c r="A20" s="3" t="s">
        <v>33</v>
      </c>
      <c r="B20" s="13"/>
      <c r="C20" s="10"/>
      <c r="D20" s="10"/>
      <c r="E20" s="11"/>
      <c r="F20" s="1"/>
      <c r="G20" s="1"/>
    </row>
    <row r="21" spans="1:14" ht="15" customHeight="1" x14ac:dyDescent="0.3">
      <c r="A21" s="3" t="s">
        <v>34</v>
      </c>
      <c r="B21" s="13"/>
      <c r="C21" s="10"/>
      <c r="D21" s="10"/>
      <c r="E21" s="11"/>
      <c r="F21" s="1"/>
      <c r="G21" s="1"/>
    </row>
    <row r="22" spans="1:14" ht="15" customHeight="1" x14ac:dyDescent="0.3">
      <c r="A22" s="3" t="s">
        <v>35</v>
      </c>
      <c r="B22" s="13"/>
      <c r="C22" s="10"/>
      <c r="D22" s="10"/>
      <c r="E22" s="11"/>
      <c r="F22" s="1"/>
      <c r="G22" s="1"/>
    </row>
    <row r="23" spans="1:14" ht="15" customHeight="1" x14ac:dyDescent="0.3">
      <c r="B23" s="13"/>
      <c r="C23" s="10"/>
      <c r="D23" s="10"/>
      <c r="E23" s="11"/>
      <c r="F23" s="1"/>
      <c r="G23" s="1"/>
    </row>
    <row r="24" spans="1:14" ht="15" customHeight="1" x14ac:dyDescent="0.3">
      <c r="A24" s="3" t="s">
        <v>37</v>
      </c>
      <c r="B24" s="13">
        <f>SUM(D15/C18)</f>
        <v>6.166666666666667</v>
      </c>
      <c r="C24" s="10"/>
      <c r="D24" s="10"/>
      <c r="E24" s="11"/>
      <c r="F24" s="1"/>
      <c r="G24" s="1"/>
    </row>
    <row r="25" spans="1:14" ht="15" customHeight="1" x14ac:dyDescent="0.3">
      <c r="B25" s="13"/>
      <c r="C25" s="10"/>
      <c r="D25" s="10"/>
      <c r="E25" s="11"/>
      <c r="F25" s="1"/>
      <c r="G25" s="1"/>
    </row>
    <row r="26" spans="1:14" ht="15" customHeight="1" x14ac:dyDescent="0.3">
      <c r="C26" s="10"/>
      <c r="D26" s="10"/>
      <c r="E26" s="11"/>
      <c r="F26" s="1"/>
      <c r="G26" s="1"/>
    </row>
    <row r="27" spans="1:14" ht="15" customHeight="1" x14ac:dyDescent="0.3">
      <c r="C27" s="10"/>
      <c r="D27" s="10"/>
      <c r="E27" s="11"/>
      <c r="F27" s="1"/>
      <c r="G27" s="1"/>
    </row>
    <row r="28" spans="1:14" ht="15" customHeight="1" x14ac:dyDescent="0.3">
      <c r="C28" s="10"/>
      <c r="D28" s="10"/>
      <c r="E28" s="11"/>
      <c r="F28" s="1"/>
      <c r="G28" s="1"/>
    </row>
    <row r="29" spans="1:14" ht="15" customHeight="1" x14ac:dyDescent="0.3">
      <c r="B29" s="12"/>
      <c r="C29" s="10"/>
      <c r="D29" s="10"/>
      <c r="E29" s="11"/>
      <c r="F29" s="1"/>
      <c r="G29" s="1"/>
    </row>
    <row r="30" spans="1:14" x14ac:dyDescent="0.25">
      <c r="C30" s="10"/>
      <c r="D30" s="10"/>
      <c r="E30" s="11"/>
      <c r="N30" s="12"/>
    </row>
    <row r="31" spans="1:14" x14ac:dyDescent="0.25">
      <c r="N31" s="12"/>
    </row>
    <row r="32" spans="1:14" x14ac:dyDescent="0.25">
      <c r="A32" s="3">
        <v>37</v>
      </c>
      <c r="B32" s="3" t="s">
        <v>25</v>
      </c>
      <c r="N32" s="12"/>
    </row>
    <row r="33" spans="8:12" x14ac:dyDescent="0.25">
      <c r="L33" s="13"/>
    </row>
    <row r="40" spans="8:12" x14ac:dyDescent="0.25">
      <c r="H40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OVER VIEW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Sheet1</vt:lpstr>
    </vt:vector>
  </TitlesOfParts>
  <Company>South Kyme Golf Club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Chamberlain</dc:creator>
  <cp:lastModifiedBy>Peter</cp:lastModifiedBy>
  <cp:lastPrinted>2020-09-21T07:44:33Z</cp:lastPrinted>
  <dcterms:created xsi:type="dcterms:W3CDTF">2019-05-17T07:17:59Z</dcterms:created>
  <dcterms:modified xsi:type="dcterms:W3CDTF">2020-09-21T07:45:57Z</dcterms:modified>
</cp:coreProperties>
</file>