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drawings/drawing18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9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14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12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drawings/drawing22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drawings/drawing11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185" yWindow="-15" windowWidth="3600" windowHeight="9750" activeTab="3"/>
  </bookViews>
  <sheets>
    <sheet name="OCT 20" sheetId="115" r:id="rId1"/>
    <sheet name="SEP 20" sheetId="114" r:id="rId2"/>
    <sheet name="AUG 20" sheetId="113" r:id="rId3"/>
    <sheet name="JULY 20" sheetId="116" r:id="rId4"/>
    <sheet name="MAR 20" sheetId="112" r:id="rId5"/>
    <sheet name="FEB 20" sheetId="111" r:id="rId6"/>
    <sheet name="JAN 20" sheetId="110" r:id="rId7"/>
    <sheet name="DEC 19" sheetId="109" r:id="rId8"/>
    <sheet name="NOV 19" sheetId="108" r:id="rId9"/>
    <sheet name="OCT 19" sheetId="107" r:id="rId10"/>
    <sheet name="SEPT 19" sheetId="106" r:id="rId11"/>
    <sheet name="AUGUST 19" sheetId="105" r:id="rId12"/>
    <sheet name="JULY 19" sheetId="104" r:id="rId13"/>
    <sheet name="JUNE 19" sheetId="103" r:id="rId14"/>
    <sheet name="MAY 19" sheetId="102" r:id="rId15"/>
    <sheet name="APR 19" sheetId="101" r:id="rId16"/>
    <sheet name="MAR 19" sheetId="100" r:id="rId17"/>
    <sheet name="FEB 19" sheetId="99" r:id="rId18"/>
    <sheet name="JAN 19" sheetId="98" r:id="rId19"/>
    <sheet name="DEC 18" sheetId="97" r:id="rId20"/>
    <sheet name="NOV 18" sheetId="96" r:id="rId21"/>
    <sheet name="OCT 18" sheetId="95" r:id="rId22"/>
    <sheet name="SEP 18" sheetId="94" r:id="rId23"/>
    <sheet name="AUG 18" sheetId="93" r:id="rId24"/>
    <sheet name="JUL 18" sheetId="92" r:id="rId25"/>
    <sheet name="JUN 18" sheetId="91" r:id="rId26"/>
    <sheet name="MAY 18" sheetId="90" r:id="rId27"/>
    <sheet name="APR 18" sheetId="89" r:id="rId28"/>
    <sheet name="MAR 18" sheetId="88" r:id="rId29"/>
    <sheet name="FEB 18" sheetId="87" r:id="rId30"/>
    <sheet name="JAN 18" sheetId="86" r:id="rId31"/>
    <sheet name="DEC 17" sheetId="84" r:id="rId32"/>
    <sheet name="NOV 17" sheetId="83" r:id="rId33"/>
    <sheet name="OCT 17" sheetId="82" r:id="rId34"/>
    <sheet name="SEPT 17" sheetId="81" r:id="rId35"/>
    <sheet name="AUGUST 17" sheetId="79" r:id="rId36"/>
    <sheet name="JULY 17" sheetId="78" r:id="rId37"/>
    <sheet name="JUNE 17" sheetId="77" r:id="rId38"/>
    <sheet name="MAY 17" sheetId="76" r:id="rId39"/>
    <sheet name="APR 17" sheetId="75" r:id="rId40"/>
    <sheet name="MAR 17" sheetId="74" r:id="rId41"/>
    <sheet name="FEB 17" sheetId="73" r:id="rId42"/>
    <sheet name="JAN 17" sheetId="72" r:id="rId43"/>
    <sheet name="DEC 16" sheetId="71" r:id="rId44"/>
    <sheet name="NOV 16" sheetId="70" r:id="rId45"/>
    <sheet name="OCT 16" sheetId="69" r:id="rId46"/>
    <sheet name="SEP 16" sheetId="68" r:id="rId47"/>
    <sheet name="AUG 16" sheetId="67" r:id="rId48"/>
    <sheet name="JULY 16" sheetId="66" r:id="rId49"/>
    <sheet name="JUNE 16" sheetId="65" r:id="rId50"/>
    <sheet name="MAY 16" sheetId="64" r:id="rId51"/>
    <sheet name="APR 16" sheetId="63" r:id="rId52"/>
    <sheet name="MAR 16" sheetId="62" r:id="rId53"/>
    <sheet name="FEB 16" sheetId="61" r:id="rId54"/>
    <sheet name="JAN 16" sheetId="60" r:id="rId55"/>
    <sheet name="DEC 15" sheetId="59" r:id="rId56"/>
    <sheet name="NOV 15" sheetId="58" r:id="rId57"/>
    <sheet name="OCT 15" sheetId="57" r:id="rId58"/>
    <sheet name="SEP 15" sheetId="56" r:id="rId59"/>
    <sheet name="AUG 15" sheetId="55" r:id="rId60"/>
    <sheet name="JULY 15" sheetId="54" r:id="rId61"/>
    <sheet name="JUNE 15" sheetId="53" r:id="rId62"/>
    <sheet name="MAY 15" sheetId="52" r:id="rId63"/>
    <sheet name="APRIL 15" sheetId="51" r:id="rId64"/>
    <sheet name="MAR 15" sheetId="50" r:id="rId65"/>
    <sheet name="FEB 15" sheetId="36" r:id="rId66"/>
    <sheet name="JAN 15" sheetId="27" r:id="rId67"/>
    <sheet name="DEC 14" sheetId="26" r:id="rId68"/>
    <sheet name="NOV 14" sheetId="25" r:id="rId69"/>
    <sheet name="OCT 14" sheetId="24" r:id="rId70"/>
    <sheet name="SEPT 14" sheetId="23" r:id="rId71"/>
    <sheet name="AUG 14" sheetId="22" r:id="rId72"/>
    <sheet name="JULY 14" sheetId="21" r:id="rId73"/>
    <sheet name="JUNE 14" sheetId="20" r:id="rId74"/>
    <sheet name="MAY 14" sheetId="19" r:id="rId75"/>
    <sheet name="APRIL 14" sheetId="18" r:id="rId76"/>
    <sheet name="MAR 14" sheetId="17" r:id="rId77"/>
    <sheet name="FEB 14" sheetId="16" r:id="rId78"/>
    <sheet name="JAN 14" sheetId="15" r:id="rId79"/>
    <sheet name="DEC 13" sheetId="14" r:id="rId80"/>
    <sheet name="NOV 13" sheetId="13" r:id="rId81"/>
    <sheet name="OCT 13" sheetId="11" r:id="rId82"/>
    <sheet name="SEPT 13" sheetId="10" r:id="rId83"/>
    <sheet name="AUG 13" sheetId="9" r:id="rId84"/>
    <sheet name="JULY 13" sheetId="8" r:id="rId85"/>
    <sheet name="JUNE 13" sheetId="7" r:id="rId86"/>
    <sheet name="MAY 13" sheetId="6" r:id="rId87"/>
    <sheet name="APRIL 13" sheetId="5" r:id="rId88"/>
    <sheet name="MARCH 13" sheetId="4" r:id="rId89"/>
    <sheet name="FEB 13" sheetId="3" r:id="rId90"/>
    <sheet name="JAN 13" sheetId="2" r:id="rId91"/>
    <sheet name="DEC 12" sheetId="1" r:id="rId92"/>
    <sheet name="NOV 12" sheetId="12" r:id="rId93"/>
    <sheet name="OCT 12" sheetId="38" r:id="rId94"/>
    <sheet name="SEPT 12" sheetId="37" r:id="rId95"/>
    <sheet name="AUG 12" sheetId="39" r:id="rId96"/>
    <sheet name="JULY 12" sheetId="41" r:id="rId97"/>
    <sheet name="JUNE 12" sheetId="42" r:id="rId98"/>
    <sheet name="MAY 12" sheetId="43" r:id="rId99"/>
    <sheet name="APRIL 12" sheetId="44" r:id="rId100"/>
    <sheet name="MARCH 12" sheetId="45" r:id="rId101"/>
    <sheet name="FEB 12" sheetId="46" r:id="rId102"/>
    <sheet name="JAN 12" sheetId="40" r:id="rId103"/>
    <sheet name="DEC 11" sheetId="47" r:id="rId104"/>
    <sheet name="NOV 11" sheetId="49" r:id="rId105"/>
    <sheet name="Sheet13" sheetId="48" r:id="rId106"/>
    <sheet name="MAR 00" sheetId="28" r:id="rId107"/>
    <sheet name="FEB 00" sheetId="29" r:id="rId108"/>
    <sheet name="JAN 00" sheetId="30" r:id="rId109"/>
    <sheet name="DEC 00" sheetId="31" r:id="rId110"/>
    <sheet name="NOV 00" sheetId="32" r:id="rId111"/>
    <sheet name="OCT  00" sheetId="33" r:id="rId112"/>
    <sheet name="AUG 99" sheetId="34" r:id="rId113"/>
    <sheet name="Sheet9" sheetId="35" r:id="rId114"/>
  </sheets>
  <definedNames>
    <definedName name="_xlnm.Print_Area" localSheetId="27">'APR 18'!$A$1:$I$49</definedName>
    <definedName name="_xlnm.Print_Area" localSheetId="59">'AUG 15'!$A$1:$I$47</definedName>
    <definedName name="_xlnm.Print_Area" localSheetId="23">'AUG 18'!$A$1:$I$49</definedName>
    <definedName name="_xlnm.Print_Area" localSheetId="2">'AUG 20'!$A$1:$I$52</definedName>
    <definedName name="_xlnm.Print_Area" localSheetId="91">'DEC 12'!$A$1:$H$50</definedName>
    <definedName name="_xlnm.Print_Area" localSheetId="31">'DEC 17'!$A$1:$I$49</definedName>
    <definedName name="_xlnm.Print_Area" localSheetId="19">'DEC 18'!$A$1:$I$49</definedName>
    <definedName name="_xlnm.Print_Area" localSheetId="7">'DEC 19'!$A$1:$I$47</definedName>
    <definedName name="_xlnm.Print_Area" localSheetId="65">'FEB 15'!$A$1:$H$51</definedName>
    <definedName name="_xlnm.Print_Area" localSheetId="29">'FEB 18'!$A$1:$I$49</definedName>
    <definedName name="_xlnm.Print_Area" localSheetId="5">'FEB 20'!$A$1:$I$52</definedName>
    <definedName name="_xlnm.Print_Area" localSheetId="30">'JAN 18'!$A$1:$I$49</definedName>
    <definedName name="_xlnm.Print_Area" localSheetId="18">'JAN 19'!$A$1:$I$49</definedName>
    <definedName name="_xlnm.Print_Area" localSheetId="6">'JAN 20'!$A$1:$I$52</definedName>
    <definedName name="_xlnm.Print_Area" localSheetId="25">'JUN 18'!$A$1:$I$49</definedName>
    <definedName name="_xlnm.Print_Area" localSheetId="4">'MAR 20'!$A$1:$I$52</definedName>
    <definedName name="_xlnm.Print_Area" localSheetId="26">'MAY 18'!$A$1:$I$49</definedName>
    <definedName name="_xlnm.Print_Area" localSheetId="20">'NOV 18'!$A$1:$I$49</definedName>
    <definedName name="_xlnm.Print_Area" localSheetId="8">'NOV 19'!$A$1:$I$47</definedName>
    <definedName name="_xlnm.Print_Area" localSheetId="21">'OCT 18'!$A$1:$I$49</definedName>
    <definedName name="_xlnm.Print_Area" localSheetId="9">'OCT 19'!$A$1:$I$47</definedName>
    <definedName name="_xlnm.Print_Area" localSheetId="22">'SEP 18'!$A$1:$I$49</definedName>
    <definedName name="_xlnm.Print_Area" localSheetId="1">'SEP 20'!$A$1:$I$52</definedName>
    <definedName name="_xlnm.Print_Area" localSheetId="10">'SEPT 19'!$A$1:$I$52</definedName>
  </definedNames>
  <calcPr calcId="125725"/>
</workbook>
</file>

<file path=xl/calcChain.xml><?xml version="1.0" encoding="utf-8"?>
<calcChain xmlns="http://schemas.openxmlformats.org/spreadsheetml/2006/main">
  <c r="E44" i="115"/>
  <c r="E43"/>
  <c r="E42"/>
  <c r="E41"/>
  <c r="E40"/>
  <c r="E39"/>
  <c r="E38"/>
  <c r="E37"/>
  <c r="D30"/>
  <c r="E35" s="1"/>
  <c r="D31" i="114"/>
  <c r="E33"/>
  <c r="E34"/>
  <c r="E35"/>
  <c r="E36"/>
  <c r="E37"/>
  <c r="E38"/>
  <c r="E39"/>
  <c r="E40"/>
  <c r="E41"/>
  <c r="E42"/>
  <c r="E43"/>
  <c r="E44"/>
  <c r="E45"/>
  <c r="E46"/>
  <c r="E47"/>
  <c r="E40" i="113"/>
  <c r="E41"/>
  <c r="E42"/>
  <c r="E43"/>
  <c r="E44"/>
  <c r="E45"/>
  <c r="E46"/>
  <c r="E47"/>
  <c r="E35"/>
  <c r="D31" i="112"/>
  <c r="E36" s="1"/>
  <c r="E41"/>
  <c r="E42"/>
  <c r="E43"/>
  <c r="E44"/>
  <c r="E45"/>
  <c r="E46"/>
  <c r="E33" i="110"/>
  <c r="D44" i="112"/>
  <c r="E46" i="111"/>
  <c r="E45"/>
  <c r="E44"/>
  <c r="D44"/>
  <c r="E43"/>
  <c r="E42"/>
  <c r="E41"/>
  <c r="E40"/>
  <c r="E39"/>
  <c r="E38"/>
  <c r="E34" i="110"/>
  <c r="E35"/>
  <c r="E36"/>
  <c r="E37"/>
  <c r="E38"/>
  <c r="E39"/>
  <c r="E40"/>
  <c r="E36" i="115" l="1"/>
  <c r="E32"/>
  <c r="E34"/>
  <c r="E33"/>
  <c r="E39" i="113"/>
  <c r="E38"/>
  <c r="E37"/>
  <c r="E34"/>
  <c r="E36"/>
  <c r="E33"/>
  <c r="E39" i="112"/>
  <c r="E40"/>
  <c r="E37"/>
  <c r="E35"/>
  <c r="E38"/>
  <c r="E34"/>
  <c r="E33"/>
  <c r="E46" i="110"/>
  <c r="E45"/>
  <c r="E44"/>
  <c r="D44"/>
  <c r="E43"/>
  <c r="E42"/>
  <c r="E41"/>
  <c r="E46" i="106"/>
  <c r="E45"/>
  <c r="E44"/>
  <c r="D44"/>
  <c r="E41"/>
  <c r="E46" i="105"/>
  <c r="E45"/>
  <c r="E44"/>
  <c r="D44"/>
  <c r="E43"/>
  <c r="D31"/>
  <c r="E46" i="104"/>
  <c r="E45"/>
  <c r="E44"/>
  <c r="D44"/>
  <c r="E43"/>
  <c r="D43"/>
  <c r="D41"/>
  <c r="D40"/>
  <c r="D39"/>
  <c r="D38"/>
  <c r="D37"/>
  <c r="D36"/>
  <c r="E35"/>
  <c r="D35"/>
  <c r="D34"/>
  <c r="D33"/>
  <c r="D31"/>
  <c r="E33" s="1"/>
  <c r="D31" i="103"/>
  <c r="E42" i="106" l="1"/>
  <c r="E36"/>
  <c r="E40"/>
  <c r="E35"/>
  <c r="E39"/>
  <c r="E43"/>
  <c r="E34"/>
  <c r="E38"/>
  <c r="E33"/>
  <c r="E37"/>
  <c r="E41" i="105"/>
  <c r="E42"/>
  <c r="E36"/>
  <c r="E40"/>
  <c r="E34"/>
  <c r="E38"/>
  <c r="E33"/>
  <c r="E35"/>
  <c r="E37"/>
  <c r="E39"/>
  <c r="E37" i="104"/>
  <c r="E39"/>
  <c r="E41"/>
  <c r="E34"/>
  <c r="E36"/>
  <c r="E38"/>
  <c r="E40"/>
  <c r="E34" i="103"/>
  <c r="E35"/>
  <c r="E36"/>
  <c r="E37"/>
  <c r="E38"/>
  <c r="E39"/>
  <c r="E40"/>
  <c r="E41"/>
  <c r="E42"/>
  <c r="E43"/>
  <c r="E44"/>
  <c r="D34"/>
  <c r="D35"/>
  <c r="D36"/>
  <c r="D37"/>
  <c r="D38"/>
  <c r="D39"/>
  <c r="D40"/>
  <c r="D41"/>
  <c r="D42"/>
  <c r="D43"/>
  <c r="D44"/>
  <c r="D33"/>
  <c r="E33"/>
  <c r="E47"/>
  <c r="E46"/>
  <c r="E45"/>
  <c r="E47" i="102"/>
  <c r="E46"/>
  <c r="E45"/>
  <c r="E44"/>
  <c r="E43"/>
  <c r="E42"/>
  <c r="E41"/>
  <c r="E40"/>
  <c r="E39"/>
  <c r="E38"/>
  <c r="E37"/>
  <c r="E36"/>
  <c r="E35"/>
  <c r="E34"/>
  <c r="E33"/>
  <c r="E34" i="101"/>
  <c r="E35"/>
  <c r="E36"/>
  <c r="E37"/>
  <c r="E38"/>
  <c r="E39"/>
  <c r="E40"/>
  <c r="E41"/>
  <c r="E42"/>
  <c r="E43"/>
  <c r="E44"/>
  <c r="E45"/>
  <c r="E46"/>
  <c r="E47"/>
  <c r="E48"/>
  <c r="E33"/>
  <c r="E40" i="100" l="1"/>
  <c r="E39"/>
  <c r="E38"/>
  <c r="E37"/>
  <c r="E36"/>
  <c r="E35"/>
  <c r="E34"/>
  <c r="E33"/>
  <c r="D31" i="99" l="1"/>
  <c r="E44" i="98"/>
  <c r="E43"/>
  <c r="E42"/>
  <c r="E41"/>
  <c r="E40"/>
  <c r="E39"/>
  <c r="E38"/>
  <c r="E37"/>
  <c r="E36"/>
  <c r="E35"/>
  <c r="E34"/>
  <c r="E33"/>
  <c r="D31"/>
  <c r="E44" i="97"/>
  <c r="E43"/>
  <c r="E42"/>
  <c r="E41"/>
  <c r="E40"/>
  <c r="E39"/>
  <c r="E38"/>
  <c r="E37"/>
  <c r="E36"/>
  <c r="E35"/>
  <c r="E34"/>
  <c r="E33"/>
  <c r="D31"/>
  <c r="E34" i="96"/>
  <c r="E35"/>
  <c r="E36"/>
  <c r="E37"/>
  <c r="E38"/>
  <c r="E39"/>
  <c r="E40"/>
  <c r="E41"/>
  <c r="E42"/>
  <c r="E43"/>
  <c r="E44"/>
  <c r="E33"/>
  <c r="D31"/>
  <c r="E44" i="95"/>
  <c r="E43"/>
  <c r="E42"/>
  <c r="D31"/>
  <c r="E44" i="94"/>
  <c r="E43"/>
  <c r="E42"/>
  <c r="D31"/>
  <c r="E36" s="1"/>
  <c r="E37" l="1"/>
  <c r="E33"/>
  <c r="E38"/>
  <c r="E34"/>
  <c r="E39"/>
  <c r="E35"/>
  <c r="E40"/>
  <c r="D31" i="93"/>
  <c r="E44"/>
  <c r="E43"/>
  <c r="E42"/>
  <c r="E44" i="92"/>
  <c r="E43"/>
  <c r="E42"/>
  <c r="E44" i="91"/>
  <c r="E43"/>
  <c r="E42"/>
  <c r="E40"/>
  <c r="E39"/>
  <c r="E38"/>
  <c r="E37"/>
  <c r="E36"/>
  <c r="E35"/>
  <c r="E34"/>
  <c r="E33"/>
  <c r="E44" i="90"/>
  <c r="E43"/>
  <c r="E42"/>
  <c r="E40"/>
  <c r="E39"/>
  <c r="E38"/>
  <c r="E37"/>
  <c r="E36"/>
  <c r="E35"/>
  <c r="E34"/>
  <c r="E33"/>
  <c r="E44" i="87"/>
  <c r="E43"/>
  <c r="E42"/>
  <c r="E40"/>
  <c r="E39"/>
  <c r="E38"/>
  <c r="E37"/>
  <c r="E36"/>
  <c r="E35"/>
  <c r="E34"/>
  <c r="E33"/>
  <c r="E44" i="86"/>
  <c r="E43"/>
  <c r="E42"/>
  <c r="E40"/>
  <c r="E39"/>
  <c r="E38"/>
  <c r="E37"/>
  <c r="E36"/>
  <c r="E35"/>
  <c r="E34"/>
  <c r="E33"/>
  <c r="E37" i="84"/>
  <c r="E38"/>
  <c r="E39"/>
  <c r="E40"/>
  <c r="E41"/>
  <c r="E42"/>
  <c r="E43"/>
  <c r="E44"/>
  <c r="E36"/>
  <c r="E35"/>
  <c r="E34"/>
  <c r="E33"/>
  <c r="E45" i="83"/>
  <c r="E44"/>
  <c r="E43"/>
  <c r="E42"/>
  <c r="E41"/>
  <c r="E40"/>
  <c r="E39"/>
  <c r="E38"/>
  <c r="E37"/>
  <c r="E36"/>
  <c r="E35"/>
  <c r="E34"/>
  <c r="E33"/>
  <c r="E45" i="82"/>
  <c r="E44"/>
  <c r="E43"/>
  <c r="E42"/>
  <c r="E41"/>
  <c r="E40"/>
  <c r="E39"/>
  <c r="E38"/>
  <c r="E37"/>
  <c r="E36"/>
  <c r="E35"/>
  <c r="E34"/>
  <c r="E33"/>
  <c r="E43" i="81"/>
  <c r="E45"/>
  <c r="E44"/>
  <c r="E42"/>
  <c r="E41"/>
  <c r="E40"/>
  <c r="E39"/>
  <c r="E38"/>
  <c r="E37"/>
  <c r="E36"/>
  <c r="E35"/>
  <c r="E34"/>
  <c r="E33"/>
  <c r="E35" i="79"/>
  <c r="E36"/>
  <c r="E37"/>
  <c r="E38"/>
  <c r="E46"/>
  <c r="E45"/>
  <c r="E44"/>
  <c r="E43"/>
  <c r="E42"/>
  <c r="E41"/>
  <c r="E40"/>
  <c r="E39"/>
  <c r="E38" i="78"/>
  <c r="E39"/>
  <c r="E40"/>
  <c r="E41"/>
  <c r="E42"/>
  <c r="E43"/>
  <c r="E44"/>
  <c r="E45"/>
  <c r="E46"/>
  <c r="H63" i="4"/>
  <c r="H64"/>
  <c r="H55" i="2"/>
  <c r="H54"/>
  <c r="H56"/>
  <c r="H54" i="1"/>
  <c r="H53"/>
  <c r="H55"/>
  <c r="E36" i="93" l="1"/>
  <c r="E35"/>
  <c r="E33"/>
  <c r="E34"/>
</calcChain>
</file>

<file path=xl/sharedStrings.xml><?xml version="1.0" encoding="utf-8"?>
<sst xmlns="http://schemas.openxmlformats.org/spreadsheetml/2006/main" count="4349" uniqueCount="834">
  <si>
    <t>DIV .1</t>
  </si>
  <si>
    <t>NETT</t>
  </si>
  <si>
    <t>1ST</t>
  </si>
  <si>
    <t>2ND</t>
  </si>
  <si>
    <t>DIV .2</t>
  </si>
  <si>
    <t>DIV .3</t>
  </si>
  <si>
    <t>GROSS</t>
  </si>
  <si>
    <t>BEST GROSS</t>
  </si>
  <si>
    <t xml:space="preserve"> COMPETITORS</t>
  </si>
  <si>
    <t>TWO'S SWEEP</t>
  </si>
  <si>
    <t>TWO'S SCORED BY</t>
  </si>
  <si>
    <t>ENTERED</t>
  </si>
  <si>
    <t>TOTAL PAYOUT</t>
  </si>
  <si>
    <t>Yes</t>
  </si>
  <si>
    <t>Did not turn up: £5 Charge</t>
  </si>
  <si>
    <t>Cancelled within 24 hrs £2 charge</t>
  </si>
  <si>
    <t>POT  = £55.00</t>
  </si>
  <si>
    <t>ALSO 77 D. MACKINDER</t>
  </si>
  <si>
    <t>14th</t>
  </si>
  <si>
    <t>BARRY SKINNER</t>
  </si>
  <si>
    <t>MARTIN COLEMAN</t>
  </si>
  <si>
    <t>GRAHAM HOULTON</t>
  </si>
  <si>
    <t>JOHN GUY</t>
  </si>
  <si>
    <t>TONY McCUTCHEON</t>
  </si>
  <si>
    <t>PAUL RUSSELL</t>
  </si>
  <si>
    <t>B.SKINNER ALSO 79 BUT LOSES OUT ON B6</t>
  </si>
  <si>
    <t>S.Farren</t>
  </si>
  <si>
    <t>J.Hern</t>
  </si>
  <si>
    <t>N.Gilbert</t>
  </si>
  <si>
    <t>J.Spooner</t>
  </si>
  <si>
    <t>8th</t>
  </si>
  <si>
    <t>12th</t>
  </si>
  <si>
    <t>DECEMBER MONTHLY MEDAL</t>
  </si>
  <si>
    <t>2ND DECEMBER 2012</t>
  </si>
  <si>
    <t>DAVID  HOULTON</t>
  </si>
  <si>
    <t>JANUARY MONTHLY MEDAL</t>
  </si>
  <si>
    <t>6TH JANUARY 2012</t>
  </si>
  <si>
    <t>STEPHEN SMITHSON</t>
  </si>
  <si>
    <t>PAUL SMITH</t>
  </si>
  <si>
    <t>ALSO 75  ALAN WELLS.</t>
  </si>
  <si>
    <t>BEN BOGOSIAN</t>
  </si>
  <si>
    <t>PETER WHEELER</t>
  </si>
  <si>
    <t>BARRY WILSON</t>
  </si>
  <si>
    <t>P.SMITH ALSO GROSS 79 BUT LOSES OUT ON B9</t>
  </si>
  <si>
    <t>D.Ellis</t>
  </si>
  <si>
    <t>A.Wells</t>
  </si>
  <si>
    <t>R.Neal</t>
  </si>
  <si>
    <t>S.Barlow</t>
  </si>
  <si>
    <t>J.Twells</t>
  </si>
  <si>
    <t>P.Wheeler</t>
  </si>
  <si>
    <t>11th</t>
  </si>
  <si>
    <t>2nd</t>
  </si>
  <si>
    <t>FEBRUARY MONTHLY MEDAL</t>
  </si>
  <si>
    <t>OLIVER GURNEY</t>
  </si>
  <si>
    <t>STEVEN BARLOW</t>
  </si>
  <si>
    <t>STUART WASHINGTON</t>
  </si>
  <si>
    <t>RAY DUNCAN</t>
  </si>
  <si>
    <t>BILL DARK</t>
  </si>
  <si>
    <t>NEIL GILBERT</t>
  </si>
  <si>
    <t>ALSO 81 BUT LOSES ON ON B9 T.McCUTCHEON</t>
  </si>
  <si>
    <t>POT  = £</t>
  </si>
  <si>
    <t>D.Blair</t>
  </si>
  <si>
    <t>O.Gurney</t>
  </si>
  <si>
    <t>N.Fewings</t>
  </si>
  <si>
    <t>R.Duncan</t>
  </si>
  <si>
    <t>MARCH MONTHLY MEDAL</t>
  </si>
  <si>
    <t>2ND MARCH 2013</t>
  </si>
  <si>
    <t>3RD FEBRUARY 2013</t>
  </si>
  <si>
    <t>STEVE KNAGGS</t>
  </si>
  <si>
    <t>ALAN WELLS</t>
  </si>
  <si>
    <t>DARRON FACEY</t>
  </si>
  <si>
    <t>DAVID PROCTOR</t>
  </si>
  <si>
    <t>COLIN McMILLAN</t>
  </si>
  <si>
    <t>TOM MAPLETHORPE</t>
  </si>
  <si>
    <t>P.Russell</t>
  </si>
  <si>
    <t>Steve .Knaggs</t>
  </si>
  <si>
    <t>W. Sexton</t>
  </si>
  <si>
    <t>C.Chamberlain</t>
  </si>
  <si>
    <t>P.Marsh</t>
  </si>
  <si>
    <t>B9</t>
  </si>
  <si>
    <t>APRIL MONTHLY MEDAL</t>
  </si>
  <si>
    <t>7TH APRIL 2013</t>
  </si>
  <si>
    <t>MICK DOLBY</t>
  </si>
  <si>
    <t>RYAN TROW</t>
  </si>
  <si>
    <t>DAVID COLLETT</t>
  </si>
  <si>
    <t>STEVEN PROCTOR</t>
  </si>
  <si>
    <t>JOHN SPOONER</t>
  </si>
  <si>
    <t>A.Hunt</t>
  </si>
  <si>
    <t>R.Page</t>
  </si>
  <si>
    <t>B.Dark</t>
  </si>
  <si>
    <t>D.Mackinder</t>
  </si>
  <si>
    <t>MAY MONTHLY MEDAL</t>
  </si>
  <si>
    <t>5TH MAY 2013</t>
  </si>
  <si>
    <t>PHIL MARSH</t>
  </si>
  <si>
    <t>ALEX CROFT</t>
  </si>
  <si>
    <t>GEOFF ANNIBAL</t>
  </si>
  <si>
    <t>G.Lewis</t>
  </si>
  <si>
    <t>G.Houlton</t>
  </si>
  <si>
    <t>PAUL HOCKING</t>
  </si>
  <si>
    <t>RICHARD SADLER</t>
  </si>
  <si>
    <t>CARL MARKHAM</t>
  </si>
  <si>
    <t>ALSO 76 BUT LOSING OUT ON C/B  J.SPOONER</t>
  </si>
  <si>
    <t>G.Argent</t>
  </si>
  <si>
    <t>M.Dolby</t>
  </si>
  <si>
    <t>L.Revell</t>
  </si>
  <si>
    <t>JUNE MONTHLY MEDAL</t>
  </si>
  <si>
    <t>2ND JUNE 2013</t>
  </si>
  <si>
    <t>ANDY HUNT</t>
  </si>
  <si>
    <t>JULY MONTHLY MEDAL</t>
  </si>
  <si>
    <t>7TH JULY 2013</t>
  </si>
  <si>
    <t>JIM PICKERING</t>
  </si>
  <si>
    <t>ALSO 72  BUT LOSING OUT ON C/B  WAYNE SEXTON</t>
  </si>
  <si>
    <t>ALAN REYNOLDS</t>
  </si>
  <si>
    <t>B.Bogosian</t>
  </si>
  <si>
    <t>D.Proctor</t>
  </si>
  <si>
    <t>A.Reynolds</t>
  </si>
  <si>
    <t>F.Keay</t>
  </si>
  <si>
    <t>G.Stanton</t>
  </si>
  <si>
    <t>JOEY HERN</t>
  </si>
  <si>
    <t>COLIN GENT</t>
  </si>
  <si>
    <t>GARY ARGENT</t>
  </si>
  <si>
    <t>P.McDonald</t>
  </si>
  <si>
    <t>R.Mead</t>
  </si>
  <si>
    <t>M.Gibb</t>
  </si>
  <si>
    <t>P.Burton</t>
  </si>
  <si>
    <t>AUGUST MONTHLY MEDAL</t>
  </si>
  <si>
    <t>4TH AUGUST 2013</t>
  </si>
  <si>
    <t>SEPTEMBER MONTHLY MEDAL</t>
  </si>
  <si>
    <t>1ST SEPTEMBER 2013</t>
  </si>
  <si>
    <t>RAY NEAL</t>
  </si>
  <si>
    <t>BARRY SHORT</t>
  </si>
  <si>
    <t>ALSO 72  BUT LOSING OUT ON C/B  DAVID COLLETT</t>
  </si>
  <si>
    <t>STEVE ALAN</t>
  </si>
  <si>
    <t>K.Harvey</t>
  </si>
  <si>
    <t>P.Cosgriff</t>
  </si>
  <si>
    <t>D.Warner</t>
  </si>
  <si>
    <t>A.Grant</t>
  </si>
  <si>
    <t>S.Smithson</t>
  </si>
  <si>
    <t>A.Croft</t>
  </si>
  <si>
    <t>W.Sexton</t>
  </si>
  <si>
    <t>OCTOBER MONTHLY MEDAL</t>
  </si>
  <si>
    <t>6TH OCTOBER 2013</t>
  </si>
  <si>
    <t>WAYNE SEXTON</t>
  </si>
  <si>
    <t>DAVID HOULTON</t>
  </si>
  <si>
    <t>N.Millward</t>
  </si>
  <si>
    <t>5th</t>
  </si>
  <si>
    <t>A.Lowth</t>
  </si>
  <si>
    <t>P.Corby</t>
  </si>
  <si>
    <t>R.G.Trow</t>
  </si>
  <si>
    <t>STEVE ALLAN</t>
  </si>
  <si>
    <t>NOVEMBER MONTHLY MEDAL</t>
  </si>
  <si>
    <t>3RD NOVEMBER 2013</t>
  </si>
  <si>
    <t>DAVID LE SAGE</t>
  </si>
  <si>
    <t>JOHN TWELLS</t>
  </si>
  <si>
    <t>B.Skinner</t>
  </si>
  <si>
    <t>J.Twelvetrees</t>
  </si>
  <si>
    <t>D.Facey</t>
  </si>
  <si>
    <t>P.Rowley</t>
  </si>
  <si>
    <t xml:space="preserve">ALSO 76  BUT LOSING OUT ON C/B R.J.TROW (36.5) D.BLAIR (37) </t>
  </si>
  <si>
    <t>1ST DECEMBER 2013</t>
  </si>
  <si>
    <t>J.Stephenson</t>
  </si>
  <si>
    <t>M.Meacham</t>
  </si>
  <si>
    <t>ROGER MEAD</t>
  </si>
  <si>
    <t>36/24.5</t>
  </si>
  <si>
    <t>36/26.2</t>
  </si>
  <si>
    <t>RUSS SIMS</t>
  </si>
  <si>
    <t>BRUCE SILCOCK</t>
  </si>
  <si>
    <t>ALSO 72  BUT LOSING OUT ON C/B P.BURTON (37)</t>
  </si>
  <si>
    <t>S.Allan</t>
  </si>
  <si>
    <t>Cancelled within 24 hrs £2 charge (Please refere to the rules of entry)</t>
  </si>
  <si>
    <t xml:space="preserve">Did not turn up: £5 Charge (Please refere to the rules of entry)   </t>
  </si>
  <si>
    <t>JANUARY  MONTHLY MEDAL</t>
  </si>
  <si>
    <t>5TH JANUARY 2014</t>
  </si>
  <si>
    <t>DEAN BLAIR</t>
  </si>
  <si>
    <t>COLIN DAVIES</t>
  </si>
  <si>
    <t>DAVE WALSH</t>
  </si>
  <si>
    <t>DAVE MACKINDER</t>
  </si>
  <si>
    <t>G.Noble</t>
  </si>
  <si>
    <t>A.Harvey</t>
  </si>
  <si>
    <t>ALSO 74  BUT LOSING OUT ON C/B M.MEACHAM , D.HOULTON , A.HARVEY</t>
  </si>
  <si>
    <t>FEBRUARY  MONTHLY MEDAL</t>
  </si>
  <si>
    <t>2ND FEBRUARY 2014</t>
  </si>
  <si>
    <t>KEITH HARVEY</t>
  </si>
  <si>
    <t>DAVE WARNER</t>
  </si>
  <si>
    <t>ALSO 66  BUT LOSING OUT ON C/B  P.RUSSELL</t>
  </si>
  <si>
    <t>ALSO 67  BUT LOSING OUT ON C/B A.HUNT</t>
  </si>
  <si>
    <t>After a very wet January : pins on aprons on front 9 , 17 &amp; 18 shortened and Green Tees used.</t>
  </si>
  <si>
    <t>MARCH  MONTHLY MEDAL</t>
  </si>
  <si>
    <t>2ND MARCH 2014</t>
  </si>
  <si>
    <t>ALSO 72  BUT LOSING OUT ON C/B  G.HOULTON</t>
  </si>
  <si>
    <t>SHAWN FARREN</t>
  </si>
  <si>
    <t>GARY YOUNG</t>
  </si>
  <si>
    <t>ALSO 74  BUT LOSING OUT ON C/B W.SEXTON</t>
  </si>
  <si>
    <t>ALSO 76  BUT LOSING OUT ON C/B  B.WILSON</t>
  </si>
  <si>
    <t>C.Davies</t>
  </si>
  <si>
    <t>D.Walsh</t>
  </si>
  <si>
    <t>APRIL  MONTHLY MEDAL</t>
  </si>
  <si>
    <t>6TH APRIL 2014</t>
  </si>
  <si>
    <t>TERRY BRUMPTON</t>
  </si>
  <si>
    <t>ALSO 79  BUT LOSING OUT ON C/B  J.SPOONER</t>
  </si>
  <si>
    <t>P.Smith</t>
  </si>
  <si>
    <t>M.Coleman</t>
  </si>
  <si>
    <t>1st</t>
  </si>
  <si>
    <t>MAY  MONTHLY MEDAL</t>
  </si>
  <si>
    <t>4TH MAY 2014</t>
  </si>
  <si>
    <t>JOHN STEPHENSON</t>
  </si>
  <si>
    <t>ALSO 73 BUT LOSING OUT ON C/B M.HAYLER</t>
  </si>
  <si>
    <t>ALAN COWIE</t>
  </si>
  <si>
    <t>K.Wood</t>
  </si>
  <si>
    <t>C.Markham</t>
  </si>
  <si>
    <t>JUNE  MONTHLY MEDAL</t>
  </si>
  <si>
    <t>8TH JUNE 2014</t>
  </si>
  <si>
    <t>CAMERON CHAMBERLAIN</t>
  </si>
  <si>
    <t>STEVE ALLEN</t>
  </si>
  <si>
    <t>ALSO 75 BUT MISSING OUT ON C/B  D.MACKINDER</t>
  </si>
  <si>
    <t>R.J.Trow</t>
  </si>
  <si>
    <t>M.Dow</t>
  </si>
  <si>
    <t>D.Bustin</t>
  </si>
  <si>
    <t>JULY  MONTHLY MEDAL</t>
  </si>
  <si>
    <t>6TH JULY 2014</t>
  </si>
  <si>
    <t>ROB PAGE</t>
  </si>
  <si>
    <t>ANDY LOWTH</t>
  </si>
  <si>
    <t>ALSO 69 BUT MISSING OUT ON C/B D.BLAIR</t>
  </si>
  <si>
    <t>B.Wilson</t>
  </si>
  <si>
    <t>3RD AUGUST 2014</t>
  </si>
  <si>
    <t>GLYN LEWIS</t>
  </si>
  <si>
    <t>LARRY STOCKER</t>
  </si>
  <si>
    <t>P.Hocking</t>
  </si>
  <si>
    <t>AUGUST  MONTHLY MEDAL</t>
  </si>
  <si>
    <t>SEPTEMBER  MONTHLY MEDAL</t>
  </si>
  <si>
    <t>7TH SEPTEMBER 2014</t>
  </si>
  <si>
    <t>LLOYD BAILEY</t>
  </si>
  <si>
    <t>MIKE MEATES</t>
  </si>
  <si>
    <t>L.Bailey</t>
  </si>
  <si>
    <t>3RD</t>
  </si>
  <si>
    <t>P.Zammit</t>
  </si>
  <si>
    <t>B.Short</t>
  </si>
  <si>
    <t>D.Houlton</t>
  </si>
  <si>
    <t xml:space="preserve">  October Medal cancelled  owing to fog.  Play was not available until 09:20.</t>
  </si>
  <si>
    <t>NOVEMBER  MONTHLY MEDAL</t>
  </si>
  <si>
    <t>2ND NOVEMBER 2014</t>
  </si>
  <si>
    <t>JOSH MARTIN</t>
  </si>
  <si>
    <t>L.Stocker</t>
  </si>
  <si>
    <t>M.Meates</t>
  </si>
  <si>
    <t xml:space="preserve">M.Meates </t>
  </si>
  <si>
    <t>37 / 25.8</t>
  </si>
  <si>
    <t>37/26.2</t>
  </si>
  <si>
    <t>ALSO 73 S.FARREN (B9 39.5)</t>
  </si>
  <si>
    <t>DECEMBER  MONTHLY MEDAL</t>
  </si>
  <si>
    <t>7TH DECEMBER 2014</t>
  </si>
  <si>
    <t>RICHARD TROW</t>
  </si>
  <si>
    <t>ERIC LANGLEY</t>
  </si>
  <si>
    <t>ALSO 74 BUT MISSING OUT ON C/B  DAVE WALSH</t>
  </si>
  <si>
    <t>Barry Short</t>
  </si>
  <si>
    <t>Cameron Chamberlain</t>
  </si>
  <si>
    <t>Danny Ellis</t>
  </si>
  <si>
    <t>Ray Neal</t>
  </si>
  <si>
    <t>4TH JANUARY 2015</t>
  </si>
  <si>
    <t>ALSO 72 GLYN LEWIS (34.5 B9)</t>
  </si>
  <si>
    <t>KEVIN WOOD</t>
  </si>
  <si>
    <t>PETER ZAMMIT</t>
  </si>
  <si>
    <t>32/20</t>
  </si>
  <si>
    <t>32/23</t>
  </si>
  <si>
    <t>ALSO 70 BUT MISSING OUT ON C/B  GEOFF ANNIBAL (35)</t>
  </si>
  <si>
    <t xml:space="preserve">G.Lewis </t>
  </si>
  <si>
    <t>12TH</t>
  </si>
  <si>
    <t>Rule not enforced when NQ . Pins on Aprons</t>
  </si>
  <si>
    <t>1ST FEBRUARY 2015</t>
  </si>
  <si>
    <t xml:space="preserve">Tees </t>
  </si>
  <si>
    <t>White</t>
  </si>
  <si>
    <t>Greens</t>
  </si>
  <si>
    <t>Main</t>
  </si>
  <si>
    <t>( 55 Original Entries ..Bad weather forced cancellations)</t>
  </si>
  <si>
    <t>CLIVE BYLES</t>
  </si>
  <si>
    <t>PETER BURTON</t>
  </si>
  <si>
    <t>DAVE PROCTOR</t>
  </si>
  <si>
    <t>ALSO 79 PAUL RUSSELL (40 B9) WAYNE SEXTON ( 40.5)</t>
  </si>
  <si>
    <t>W.SEXTON</t>
  </si>
  <si>
    <t>14TH</t>
  </si>
  <si>
    <t>CSS</t>
  </si>
  <si>
    <t>Reductions Only</t>
  </si>
  <si>
    <t>Weather : 20+ MPH Winds + Sleet , Rain and Snow  2 Degees Max</t>
  </si>
  <si>
    <t xml:space="preserve">FEBRUARY Medal </t>
  </si>
  <si>
    <t xml:space="preserve">No Medal </t>
  </si>
  <si>
    <t>Course Closed</t>
  </si>
  <si>
    <t>Snow</t>
  </si>
  <si>
    <t>1ST MARCH 2015</t>
  </si>
  <si>
    <t xml:space="preserve">Weather : 25+ MPH Winds Bright Sunny  High Windchill </t>
  </si>
  <si>
    <t>D.ELLIS</t>
  </si>
  <si>
    <t>D.PROCTOR</t>
  </si>
  <si>
    <t>C.CHAMBERLAIN</t>
  </si>
  <si>
    <t>T.McCUTCHEON</t>
  </si>
  <si>
    <t>D.HOULTON</t>
  </si>
  <si>
    <t>P.ZAMMIT</t>
  </si>
  <si>
    <t>R.J.TROW</t>
  </si>
  <si>
    <t>P.RUSSELL</t>
  </si>
  <si>
    <t>11TH</t>
  </si>
  <si>
    <t>R.G.TROW</t>
  </si>
  <si>
    <t>R.SHIELDS</t>
  </si>
  <si>
    <t>J.PORT</t>
  </si>
  <si>
    <t>ALSO 77 G.ANNIBAL (B9 40)</t>
  </si>
  <si>
    <t>5TH APRIL 2015</t>
  </si>
  <si>
    <t xml:space="preserve">Weather : 3-4 MPH Breeze , Dull occasional drizzle </t>
  </si>
  <si>
    <t>G.LEWIS</t>
  </si>
  <si>
    <t>S.FARREN</t>
  </si>
  <si>
    <t>N.MILLWARD</t>
  </si>
  <si>
    <t>J.STEPHENSON</t>
  </si>
  <si>
    <t>M.WHITEHOUSE</t>
  </si>
  <si>
    <t>B.DARK</t>
  </si>
  <si>
    <t>8TH</t>
  </si>
  <si>
    <t>Plus Roll Over from 4 Club Challenge of £14.85</t>
  </si>
  <si>
    <t xml:space="preserve">Did not turn up: (Please refere to the rules of entry)   </t>
  </si>
  <si>
    <t xml:space="preserve">J.Port </t>
  </si>
  <si>
    <t>Event abandoned after heavy  overnight &amp; morning rain flooded greens</t>
  </si>
  <si>
    <t>7TH JUNE 2015</t>
  </si>
  <si>
    <t>Weather : 10-12 MPH Wind , Sunny /  Partly Cloudy</t>
  </si>
  <si>
    <t>P.Brunt</t>
  </si>
  <si>
    <t>G.HOULTON</t>
  </si>
  <si>
    <t>G.NOBLE</t>
  </si>
  <si>
    <t>P.WHEELER</t>
  </si>
  <si>
    <t>R.K.DUNCAN</t>
  </si>
  <si>
    <t>M.COLEMAN</t>
  </si>
  <si>
    <t>ED BOWERS</t>
  </si>
  <si>
    <t>LUKE REVELL</t>
  </si>
  <si>
    <t>ALSO 71 CAMERON CHAMBERLAIN (B9 37)</t>
  </si>
  <si>
    <t xml:space="preserve">ALAN WELLS </t>
  </si>
  <si>
    <t>DANNY ELLIS</t>
  </si>
  <si>
    <t>MICK WHITEHOUSE</t>
  </si>
  <si>
    <t>SHANE WILCOX</t>
  </si>
  <si>
    <t>A.WELLS</t>
  </si>
  <si>
    <t>L.BAILEY</t>
  </si>
  <si>
    <t>S.HORNE</t>
  </si>
  <si>
    <t>J.HERN</t>
  </si>
  <si>
    <t>P.MARSH</t>
  </si>
  <si>
    <t>J.McLELLAN</t>
  </si>
  <si>
    <t>P.COSGRIFF</t>
  </si>
  <si>
    <t>D.MACKINDER</t>
  </si>
  <si>
    <t>J.KIRSCHNER</t>
  </si>
  <si>
    <t>NO</t>
  </si>
  <si>
    <t xml:space="preserve">Weather : 0-5 MPH Wind , Sunny /  Partly Cloudy.. </t>
  </si>
  <si>
    <t>C.Chamberlain  (Paid)</t>
  </si>
  <si>
    <t>5TH JULY 2015</t>
  </si>
  <si>
    <t>2ND AUGUST 2015</t>
  </si>
  <si>
    <t>NINO VACCA</t>
  </si>
  <si>
    <t>B.WILSON</t>
  </si>
  <si>
    <t>J.Kirschner</t>
  </si>
  <si>
    <t>6TH SEPTEMBER 2015</t>
  </si>
  <si>
    <t>GERRY NEWBY</t>
  </si>
  <si>
    <t>DANNY TROW</t>
  </si>
  <si>
    <t>G.YOUNG</t>
  </si>
  <si>
    <t>S.Hall</t>
  </si>
  <si>
    <t>R.Rossides</t>
  </si>
  <si>
    <t>11TH OCTOBER 2015</t>
  </si>
  <si>
    <t>NEIL JENKINSON</t>
  </si>
  <si>
    <t>STEPHEN SHOTTON</t>
  </si>
  <si>
    <t>D.WALSH</t>
  </si>
  <si>
    <t xml:space="preserve">Weather : 5-10 MPH Wind , Sunny periods/ Partly Cloudy.. </t>
  </si>
  <si>
    <t>J.Meadows</t>
  </si>
  <si>
    <t>T.Brumpton</t>
  </si>
  <si>
    <t xml:space="preserve">Event Cancelled </t>
  </si>
  <si>
    <t>Thick fog covered course and at 09:00 was not safe to play.</t>
  </si>
  <si>
    <t>6TH DECEMBER 2015</t>
  </si>
  <si>
    <t>NICK MILLWARD</t>
  </si>
  <si>
    <t>ANDY BALLANTYNE</t>
  </si>
  <si>
    <t xml:space="preserve">Weather : 20-40 MPH Wind , Mostly Cloudy. 15 degrees </t>
  </si>
  <si>
    <t>R.NEAL</t>
  </si>
  <si>
    <t>A.LOWTH</t>
  </si>
  <si>
    <t>3RD JANUARY 2016</t>
  </si>
  <si>
    <t>GARY NOBLE</t>
  </si>
  <si>
    <t xml:space="preserve">Green </t>
  </si>
  <si>
    <t>Mainly Aprons</t>
  </si>
  <si>
    <t>NON QR</t>
  </si>
  <si>
    <t xml:space="preserve">Weather : 15-20 MPH Wind , Dry at first raining by 10:45.     7 degrees </t>
  </si>
  <si>
    <t>B.SHORT</t>
  </si>
  <si>
    <t>A.HUNT</t>
  </si>
  <si>
    <t>7TH FEBRUARY 2016</t>
  </si>
  <si>
    <t>Aprons</t>
  </si>
  <si>
    <t xml:space="preserve">Weather : 15-22 MPH Wind , Mostly dry clear skies odd shower.   4-8 degrees </t>
  </si>
  <si>
    <t>ROB ROSSIDES</t>
  </si>
  <si>
    <t>SEAN BAUMBER</t>
  </si>
  <si>
    <t>NICK MILBURN</t>
  </si>
  <si>
    <t xml:space="preserve">Bunkers G.U.R. </t>
  </si>
  <si>
    <t>Plugged Ball thro' green rule</t>
  </si>
  <si>
    <t>P.SMITH</t>
  </si>
  <si>
    <t>R.MEAD</t>
  </si>
  <si>
    <t>N.MILBURN</t>
  </si>
  <si>
    <t>ALSO 68  MARTIN COLEMAN (33 B9)</t>
  </si>
  <si>
    <t>6TH MARCH 2016</t>
  </si>
  <si>
    <t>DEREK LLEWELLYN</t>
  </si>
  <si>
    <t>MARK WALKER</t>
  </si>
  <si>
    <t>ALSO ONE UNDER GROSS ALAN WELLS (36 B9)</t>
  </si>
  <si>
    <t>Only 11 holes open for play . Scores adjusted by 28 strokes to account for missing holes.</t>
  </si>
  <si>
    <t xml:space="preserve">Weather : 5-13 MPH Wind , Mostly dry &amp; cloudy.   -1-5 degrees </t>
  </si>
  <si>
    <t>3RD APRIL 2016</t>
  </si>
  <si>
    <t xml:space="preserve">White </t>
  </si>
  <si>
    <t>Winter Rules in operation</t>
  </si>
  <si>
    <t>ALSO 78 PAUL SMITH (40 B9)</t>
  </si>
  <si>
    <t>JONATHAN ELWOOD</t>
  </si>
  <si>
    <t xml:space="preserve">Weather : 3-10 MPH Wind , Dry &amp; cloudy.   5 - 12 degrees </t>
  </si>
  <si>
    <t>1ST MAY2016</t>
  </si>
  <si>
    <t>ALSO 72 BUT MISSING OUT ON C/B :  DAVID PROCTOR</t>
  </si>
  <si>
    <t>CAMERON CATLEUGH</t>
  </si>
  <si>
    <t>P.SIMMONDS</t>
  </si>
  <si>
    <t>M.GIBB</t>
  </si>
  <si>
    <t>Winter Rules CEASED</t>
  </si>
  <si>
    <t xml:space="preserve">Weather : 7-16 MPH Wind , Dry &amp; cloudy.   3 - 13 degrees </t>
  </si>
  <si>
    <t>G.NEWBY</t>
  </si>
  <si>
    <t>S.LANNON</t>
  </si>
  <si>
    <t>5TH JUNE 2016</t>
  </si>
  <si>
    <t xml:space="preserve">Weather : 7-9 MPH Wind , Dry &amp; Mostly sunny.   9 - 18 degrees </t>
  </si>
  <si>
    <t>D.BUSTIN</t>
  </si>
  <si>
    <t>N.AUDIS</t>
  </si>
  <si>
    <t>STEVE HORNE</t>
  </si>
  <si>
    <t>GLENN STANTON</t>
  </si>
  <si>
    <t>3RD JULY 2016</t>
  </si>
  <si>
    <t>PAUL ROBERTS</t>
  </si>
  <si>
    <t>J HERN</t>
  </si>
  <si>
    <t>B.SKINNER</t>
  </si>
  <si>
    <t>10TH</t>
  </si>
  <si>
    <t>K.HARVEY</t>
  </si>
  <si>
    <t>P.CORBY</t>
  </si>
  <si>
    <t>7TH AUGUST 2016</t>
  </si>
  <si>
    <t>JOSEF KIRSCHNER</t>
  </si>
  <si>
    <t>S.HALL</t>
  </si>
  <si>
    <t>M.MEACHAM</t>
  </si>
  <si>
    <t xml:space="preserve">Weather : 20-40 MPH Wind , Dry &amp; Mostly sunny.   20 - 26 degrees </t>
  </si>
  <si>
    <t>ALSO 76 GRAHAM HOULTON (B9 40)</t>
  </si>
  <si>
    <t>4TH SEPTEMBER 2016</t>
  </si>
  <si>
    <t>BRYAN HOLDEN</t>
  </si>
  <si>
    <t>Weather : 0-5 MPH Wind  / Cloudy</t>
  </si>
  <si>
    <t>M.MAWSON</t>
  </si>
  <si>
    <t>S.WILCOX</t>
  </si>
  <si>
    <t>A.Lowey</t>
  </si>
  <si>
    <t>S.Lannon</t>
  </si>
  <si>
    <t>9TH OCTOBER 2016</t>
  </si>
  <si>
    <t>Weather : 5-13 MPH Wind  / Cloudy with passing shower</t>
  </si>
  <si>
    <t>JIM GARRIOCK</t>
  </si>
  <si>
    <t>L.STOCKER</t>
  </si>
  <si>
    <t>5-10 Degrees</t>
  </si>
  <si>
    <t>38/25</t>
  </si>
  <si>
    <t>ALSO 76 PAUL RUSSELL (B9/B6 38/26 )</t>
  </si>
  <si>
    <t>ALSO 77  JOHN STEPHENSON (40 B9)</t>
  </si>
  <si>
    <t>6TH NOVEMBER 2016</t>
  </si>
  <si>
    <t>2 -5 Degrees</t>
  </si>
  <si>
    <t>Weather : 10-23 MPH Wind  / Cloudy with showers</t>
  </si>
  <si>
    <t>STEVE BARLOW</t>
  </si>
  <si>
    <t>ALSO 74  CHRISTOPHER MATSON (41 B9)</t>
  </si>
  <si>
    <t>37/24/13</t>
  </si>
  <si>
    <t>37/24/14</t>
  </si>
  <si>
    <t>C.Lindsay</t>
  </si>
  <si>
    <t>4TH DECEMBER 2016</t>
  </si>
  <si>
    <t>ALSO 74 MISSING OUT ON C/B  L.STOCKER , R.G.TROW , P.WHEELER</t>
  </si>
  <si>
    <t>36/25</t>
  </si>
  <si>
    <t>ALSO 71 MISSING OUT ON C/B  K.HARVEY</t>
  </si>
  <si>
    <t>ALSO 72  MISSING OUT ON C/B  CLIVE BYLES</t>
  </si>
  <si>
    <t>G.Newby</t>
  </si>
  <si>
    <t>C.Matson</t>
  </si>
  <si>
    <t>J.SPOONER</t>
  </si>
  <si>
    <t>S.SMITHSON</t>
  </si>
  <si>
    <t>C.MARKHAM</t>
  </si>
  <si>
    <t>2 -6 Degrees</t>
  </si>
  <si>
    <t>Weather : 4-9 MPH Wind  / Mainly clear skies</t>
  </si>
  <si>
    <t>7TH JANUARY 2017</t>
  </si>
  <si>
    <t>PAUL SIMMONDS</t>
  </si>
  <si>
    <t>NEIL AUDIS</t>
  </si>
  <si>
    <t>S.BARLOW</t>
  </si>
  <si>
    <t>Weather : 0-3 MPH Wind  / Cloudy</t>
  </si>
  <si>
    <t>7-8 Degrees</t>
  </si>
  <si>
    <t>Weather :  6-8 MPH Wind  / Misty / Foggy</t>
  </si>
  <si>
    <t>3-7 Degrees</t>
  </si>
  <si>
    <t>5TH FEBRUARY 2017</t>
  </si>
  <si>
    <t>CILVE BYLES</t>
  </si>
  <si>
    <t>A.BALLANTYNE</t>
  </si>
  <si>
    <t>R.DUNCAN</t>
  </si>
  <si>
    <t>G.ANNIBAL</t>
  </si>
  <si>
    <t>S.BAUMBER</t>
  </si>
  <si>
    <t>Front 9 was not fit to open for buggy use.</t>
  </si>
  <si>
    <t>Back 9 was open for casual play.</t>
  </si>
  <si>
    <t>2ND APRIL 2017</t>
  </si>
  <si>
    <t>3-13 Degrees</t>
  </si>
  <si>
    <t>Weather :  7-10 MPH Wind  / SUNNY / PARTLY CLOUDY</t>
  </si>
  <si>
    <t>MIKE GUST</t>
  </si>
  <si>
    <t>JIM McCLELLAN</t>
  </si>
  <si>
    <t>7TH MAY 2017</t>
  </si>
  <si>
    <t>ANDREW LOWEY</t>
  </si>
  <si>
    <t>Weather :  10-15 MPH Wind  / CLOUDY</t>
  </si>
  <si>
    <t>8-14 Degrees</t>
  </si>
  <si>
    <t>T.SISWICK</t>
  </si>
  <si>
    <t>LEN WESTLAKE</t>
  </si>
  <si>
    <t>STU WASHINGTON</t>
  </si>
  <si>
    <t>4TH JUNE 2017</t>
  </si>
  <si>
    <t>14-18 Degrees</t>
  </si>
  <si>
    <t>Weather :  12-15 MPH Wind  /PARTLY CLOUDY</t>
  </si>
  <si>
    <t>CAM CATLEUGH</t>
  </si>
  <si>
    <t>PHIL CORBY</t>
  </si>
  <si>
    <t>JONATHON ELWOOD</t>
  </si>
  <si>
    <t>2ND JULY 2017</t>
  </si>
  <si>
    <t>Weather :  7-16 MPH Wind  /PARTLY CLOUDY</t>
  </si>
  <si>
    <t>12-20 Degrees</t>
  </si>
  <si>
    <t>NEIL HORNE</t>
  </si>
  <si>
    <t>C.MATSON</t>
  </si>
  <si>
    <t>6TH AUGUST 2017</t>
  </si>
  <si>
    <t>STEVE WILDRIDGE</t>
  </si>
  <si>
    <t>Weather :  8-15 MPH Wind  /PARTLY CLOUDY</t>
  </si>
  <si>
    <t>11-20 Degrees</t>
  </si>
  <si>
    <t>PETER COUPLAND</t>
  </si>
  <si>
    <t>ROBERT SMITHSON</t>
  </si>
  <si>
    <t>SCOTT LANNON</t>
  </si>
  <si>
    <t>BEN WRIGHT</t>
  </si>
  <si>
    <t>STEPHEN WILDRIDGE</t>
  </si>
  <si>
    <t>DAVE  WALSH</t>
  </si>
  <si>
    <t>PHIL BRUNT</t>
  </si>
  <si>
    <t>TONY HARVEY</t>
  </si>
  <si>
    <t>JASON HOOPER</t>
  </si>
  <si>
    <t>10TH SEPTEMBER 2017</t>
  </si>
  <si>
    <t>JIM MCLELLAN</t>
  </si>
  <si>
    <t>8TH OCTOBER 2017</t>
  </si>
  <si>
    <t>DARRON FACEY (14TH)</t>
  </si>
  <si>
    <t>Weather :  3-10 MPH Wind  /CLOUDY</t>
  </si>
  <si>
    <t>8-16 Degrees</t>
  </si>
  <si>
    <t>KEITH HARVEY (2ND)</t>
  </si>
  <si>
    <t>JIM McLELLAN</t>
  </si>
  <si>
    <t>5TH NOVEMBER 2017</t>
  </si>
  <si>
    <t>Weather :  10-20 MPH Wind  /SUNNY</t>
  </si>
  <si>
    <t>4-9 Degrees</t>
  </si>
  <si>
    <t>3RD ON APRON</t>
  </si>
  <si>
    <t>NICK MILLWARD (14TH)</t>
  </si>
  <si>
    <t>GRAHAM HOULTON (14TH)</t>
  </si>
  <si>
    <t>GEOFF ANNIBAL (8TH)</t>
  </si>
  <si>
    <t>DUNCAN BUSTIN</t>
  </si>
  <si>
    <t>CRAIG MORRIS</t>
  </si>
  <si>
    <t>STEPHEN SMITHSON (8TH)</t>
  </si>
  <si>
    <t>3RD DECEMBER 2017</t>
  </si>
  <si>
    <t>Weather :  3-8 MPH Wind  /PARTLY CLOUDY</t>
  </si>
  <si>
    <t>3RD, 7TH &amp;15TH ON APRONS</t>
  </si>
  <si>
    <t>Disqualified:</t>
  </si>
  <si>
    <t>C.CATLEUGH</t>
  </si>
  <si>
    <t>PLAYED OFF WRONG TEE ON 14TH HOLE</t>
  </si>
  <si>
    <t>BEN WRIGHT (2ND)</t>
  </si>
  <si>
    <t>JOHN STEPHENSON (11TH)</t>
  </si>
  <si>
    <t>RICHARD WHITFIELD (14TH)</t>
  </si>
  <si>
    <t>BILL CAMPBELL</t>
  </si>
  <si>
    <t>ALSO 72 BUT MISSING OUT ON C/B    A.WESTON</t>
  </si>
  <si>
    <t>RICHARD WHITFIELD</t>
  </si>
  <si>
    <t>D.BLAIR</t>
  </si>
  <si>
    <t>N/Q</t>
  </si>
  <si>
    <t>B.HOLDEN</t>
  </si>
  <si>
    <t>7TH JANUARY 2018</t>
  </si>
  <si>
    <t>Weather :  10-20 MPH Wind  /PARTLY CLOUDY</t>
  </si>
  <si>
    <t>4-6 Degrees</t>
  </si>
  <si>
    <t>ROGER MEAD (11th)</t>
  </si>
  <si>
    <t>GRAHAM HOULTON (2nd)</t>
  </si>
  <si>
    <t>DARRON FACEY (14th)</t>
  </si>
  <si>
    <t>ROBERT SMITHSON (8th)</t>
  </si>
  <si>
    <t>SCOTT LANNON (11th)</t>
  </si>
  <si>
    <t xml:space="preserve">D/Q Paul Russell - </t>
  </si>
  <si>
    <t>ADAM WESTON</t>
  </si>
  <si>
    <t>MICHAEL WHITEHOUSE</t>
  </si>
  <si>
    <t>EVAN EVANS</t>
  </si>
  <si>
    <t>Green</t>
  </si>
  <si>
    <t>4TH FEBRUARY 2018</t>
  </si>
  <si>
    <t>Qualifier</t>
  </si>
  <si>
    <t>(7th on Apron)</t>
  </si>
  <si>
    <t>2-6 Degrees</t>
  </si>
  <si>
    <t>PAUL SMITH (2ND)</t>
  </si>
  <si>
    <t>ANDY LOWTH (14TH)</t>
  </si>
  <si>
    <t>ALAN WELLS (14TH)</t>
  </si>
  <si>
    <t>GLENN STANTON (14TH)</t>
  </si>
  <si>
    <t>STEVE BARLOW (14TH)</t>
  </si>
  <si>
    <t>ALSO 78 BUT LOSING ON COUNT-BACK - ANDY LOWTH &amp; PAUL RUSSELL</t>
  </si>
  <si>
    <t>ALSO 76 BUT LOSING ON COUNT-BACK - JIM McLELLAN</t>
  </si>
  <si>
    <t>CSS 75</t>
  </si>
  <si>
    <t xml:space="preserve">Course Closed  </t>
  </si>
  <si>
    <t xml:space="preserve">Snow </t>
  </si>
  <si>
    <t>6TH MAY 2018</t>
  </si>
  <si>
    <t>Weather :  10-15 MPH Wind  /SUNNY</t>
  </si>
  <si>
    <t>15 - 22 Degrees</t>
  </si>
  <si>
    <t>RYAN TROW (14TH)</t>
  </si>
  <si>
    <t>BARRY SKINNER (14TH)</t>
  </si>
  <si>
    <t>RICHARD SADLER (2ND)</t>
  </si>
  <si>
    <t>JOHN TWELLS (14TH)</t>
  </si>
  <si>
    <t>PAUL RUSSELL (14TH)</t>
  </si>
  <si>
    <t>COLIN GENT (2ND)</t>
  </si>
  <si>
    <t>ALSO 73 BUT LOSING ON COUNT-BACK - RYAN TROW</t>
  </si>
  <si>
    <t>IAN PRIOR</t>
  </si>
  <si>
    <t>IAN BARRATT</t>
  </si>
  <si>
    <t xml:space="preserve">Flooded </t>
  </si>
  <si>
    <t>3RD JUNE 2018</t>
  </si>
  <si>
    <t>NICK MILLWARD (2nd)</t>
  </si>
  <si>
    <t>NICK MILLWARD (14th)</t>
  </si>
  <si>
    <t>Weather :  4-9 MPH Wind  /PARTLY SUNNY</t>
  </si>
  <si>
    <t>17 - 21 Degrees</t>
  </si>
  <si>
    <t>Non-Qualifier</t>
  </si>
  <si>
    <t>RYAN TROW (8th)</t>
  </si>
  <si>
    <t>RYAN TROW (11th)</t>
  </si>
  <si>
    <t>STEVE HORNE (2nd)</t>
  </si>
  <si>
    <t>GERRY NEWBY (2nd)</t>
  </si>
  <si>
    <t>NIALL OXBY (11th)</t>
  </si>
  <si>
    <t>STEVE BARLOW (11th)</t>
  </si>
  <si>
    <t>ALSO 70 BUT LOSING ON COUNT-BACK - ANDY LOWTH</t>
  </si>
  <si>
    <t>ALSO 73 BUT LOSING ON COUNT-BACK - PHIL MARSH &amp; NIALL OXBY</t>
  </si>
  <si>
    <t>1ST JULY 2018</t>
  </si>
  <si>
    <t>ALSO 70 BUT LOSING ON COUNT-BACK - MARK WALKER</t>
  </si>
  <si>
    <t>MARK DEWHURST</t>
  </si>
  <si>
    <t xml:space="preserve">HARRY STANLEY </t>
  </si>
  <si>
    <t>JIM GARRIOCK (14th)</t>
  </si>
  <si>
    <t>No</t>
  </si>
  <si>
    <t>ANDY LOWTH (14th)</t>
  </si>
  <si>
    <t>RYAN TROW (14th)</t>
  </si>
  <si>
    <t>JIM MCLELLAN (2nd)</t>
  </si>
  <si>
    <t>JOHN SPOONER (14th)</t>
  </si>
  <si>
    <t>Weather :  6-15 MPH Wind  / SUNNY</t>
  </si>
  <si>
    <t>17 - 26 Degrees</t>
  </si>
  <si>
    <t>CSS 72</t>
  </si>
  <si>
    <t>19TH AUGUST 2018</t>
  </si>
  <si>
    <t>PAUL RUSSELL (2ND)</t>
  </si>
  <si>
    <t>ANDY LOWTH (8TH)</t>
  </si>
  <si>
    <t>JOHN SPOONER (14TH)</t>
  </si>
  <si>
    <t>Weather :  15-17 MPH Wind  / SUNNY</t>
  </si>
  <si>
    <t>17 - 23 Degrees</t>
  </si>
  <si>
    <t>MICK FELL (2ND)</t>
  </si>
  <si>
    <t>SHAWN FARREN (11TH)</t>
  </si>
  <si>
    <t>DAVID LE SAGE (2ND)</t>
  </si>
  <si>
    <t>2ND SEPTEMBER 2018</t>
  </si>
  <si>
    <t>HARRY STANLEY</t>
  </si>
  <si>
    <t>ANDY BALLANTYNE (14th)</t>
  </si>
  <si>
    <t>SEAN BAUMBER (14th)</t>
  </si>
  <si>
    <t>RAY JONES (11th)</t>
  </si>
  <si>
    <t>PAUL ROBERTS (11th)</t>
  </si>
  <si>
    <t>Weather : 20-24 MPH Wind  / CLOUDY</t>
  </si>
  <si>
    <t>18 - 23 Degrees</t>
  </si>
  <si>
    <t>1 PLAYER DISQUALIFIED - CARD NOT RETURNED</t>
  </si>
  <si>
    <t>14TH OCTOBER 2018</t>
  </si>
  <si>
    <t>Weather :  15-17 MPH Wind  / HEAVY RAIN</t>
  </si>
  <si>
    <t>12- 15 Degrees</t>
  </si>
  <si>
    <t>4TH NOVEMBER 2018</t>
  </si>
  <si>
    <t>ALAN REYNOLDS (14th)</t>
  </si>
  <si>
    <t>BARRY SKINNER (14th)</t>
  </si>
  <si>
    <t>Weather :  15-22 MPH Wind  / CLOUDY/DRIZZLE</t>
  </si>
  <si>
    <t>7- 11 Degrees</t>
  </si>
  <si>
    <t>JOHN STEPHENSON (14th)</t>
  </si>
  <si>
    <t>SHANE WILCOX (14th)</t>
  </si>
  <si>
    <t>SHAWN FARREN (14th)</t>
  </si>
  <si>
    <t>SEAN BAUMBER (11th)</t>
  </si>
  <si>
    <t>MIKE ROWE (14th)</t>
  </si>
  <si>
    <t>D/Q - John Twells - Card not signed by player</t>
  </si>
  <si>
    <t>THOMAS SISWICK</t>
  </si>
  <si>
    <t>Also 72 - Back 9/39 - Sean Baumber</t>
  </si>
  <si>
    <t>2ND DECEMBER 2018</t>
  </si>
  <si>
    <t>Weather :  8-22 MPH Wind  / PARTLY CLOUDY</t>
  </si>
  <si>
    <t>7- 12 Degrees</t>
  </si>
  <si>
    <t>MIKE ROWE (8th)</t>
  </si>
  <si>
    <t>D/Q - Cam Catleugh - Card not signed by player</t>
  </si>
  <si>
    <t>GEOFF ANNIBAL (2nd)</t>
  </si>
  <si>
    <t>BRUCE SILCOCK (14th)</t>
  </si>
  <si>
    <t>6TH JANUARY 2019</t>
  </si>
  <si>
    <t>7- 9 Degrees</t>
  </si>
  <si>
    <t>Weather :  Max. 6 MPH Wind  / CLOUDY</t>
  </si>
  <si>
    <t>JIM McLELLAN (14th)</t>
  </si>
  <si>
    <t>GRAHAM HOULTON (14th)</t>
  </si>
  <si>
    <t>ANDY LOWTH (11th)</t>
  </si>
  <si>
    <t>PAUL SMITH (2nd)</t>
  </si>
  <si>
    <t>TONY McCUTCHEON (14th)</t>
  </si>
  <si>
    <t>NIALL OXBY</t>
  </si>
  <si>
    <t>JOHNNY OXBY</t>
  </si>
  <si>
    <t>CSS 74</t>
  </si>
  <si>
    <t>3RD FEBRUARY 2019</t>
  </si>
  <si>
    <t>-3 to +5 Degrees</t>
  </si>
  <si>
    <t>Weather :   0 - 12 mph Wind  / Clear skies , heavy frost</t>
  </si>
  <si>
    <t>7th Green apron in use</t>
  </si>
  <si>
    <t>CRAIG MORRIS (14th)</t>
  </si>
  <si>
    <t>IAN BARRATT (14th)</t>
  </si>
  <si>
    <t>D/Q - B. Holden - Card Not Signed</t>
  </si>
  <si>
    <t>JOHN HAND (2nd)</t>
  </si>
  <si>
    <t>D/Q - S. Plummer - Card Not Returned</t>
  </si>
  <si>
    <t>D/Q -J. OxbyY - Card Not Returned</t>
  </si>
  <si>
    <t>36/24</t>
  </si>
  <si>
    <t>JOHN COSTELLO</t>
  </si>
  <si>
    <t>38/27</t>
  </si>
  <si>
    <t>Also 77 back 9 - 38/28 Jim McLellan</t>
  </si>
  <si>
    <t>Also 77 back 9 - 40 Phil Harris</t>
  </si>
  <si>
    <t>Also 75  back 9 - 36/26 Dave Walsh</t>
  </si>
  <si>
    <t>Shawn Farren</t>
  </si>
  <si>
    <t>Also 82 back 9 - 42 Peter Coupland</t>
  </si>
  <si>
    <t>3RD MARCH 2019</t>
  </si>
  <si>
    <t>+5 to +10 Degrees</t>
  </si>
  <si>
    <t>CRAIG MORRIS (11th)</t>
  </si>
  <si>
    <t>CHRIS FOWELL (14th)</t>
  </si>
  <si>
    <t>ANDY LOWTH (8th)</t>
  </si>
  <si>
    <t>Weather :   9 - 28 mph Wind  /  Rain</t>
  </si>
  <si>
    <t>BILLY CAMPBELL (8th)</t>
  </si>
  <si>
    <t>KEVIN WRIGHT (14th)</t>
  </si>
  <si>
    <t>D/Q - Paul Russell - Card Not Returned</t>
  </si>
  <si>
    <t>PHIL HARRIS (14th)</t>
  </si>
  <si>
    <t>STEPHEN SHOTTON (14th)</t>
  </si>
  <si>
    <t>PAUL HOLDER (8th)</t>
  </si>
  <si>
    <t>35/22</t>
  </si>
  <si>
    <t>Also 72 Back 9 35/24 Andy Lowth</t>
  </si>
  <si>
    <t>Also 72 back 9 - 39 Andy Ballantyne</t>
  </si>
  <si>
    <t>GRAHAM LEECH</t>
  </si>
  <si>
    <t>7TH APRIL 2019</t>
  </si>
  <si>
    <t>+7 to +15 Degrees</t>
  </si>
  <si>
    <t>MICK MAWSON (14th)</t>
  </si>
  <si>
    <t>NEIL HORNE (14th)</t>
  </si>
  <si>
    <t>Weather :   5 - 18 mph Wind  /  Cloudy - Showers</t>
  </si>
  <si>
    <t>MILES LYNCH</t>
  </si>
  <si>
    <t>PETE BURTON</t>
  </si>
  <si>
    <t>5TH MAY 2019</t>
  </si>
  <si>
    <t>JAMES HODGSON (2nd)</t>
  </si>
  <si>
    <t>Weather :   12 - 16 mph Wind  /  Cloudy</t>
  </si>
  <si>
    <t>+5 to +11 Degrees</t>
  </si>
  <si>
    <t>CRAIG FULLER (2nd)</t>
  </si>
  <si>
    <t>PAUL HOLDER (2nd)</t>
  </si>
  <si>
    <t>STEPHEN SMITHSON (11th)</t>
  </si>
  <si>
    <t>STEPHEN SMITHSON (14th)</t>
  </si>
  <si>
    <t>IAN PRIOR (14TH)</t>
  </si>
  <si>
    <t>D/Q - GRAHAM LEECH - CARD NOT RETURNED</t>
  </si>
  <si>
    <t>MICHAEL FELL</t>
  </si>
  <si>
    <t>RAY JONES</t>
  </si>
  <si>
    <t xml:space="preserve">Also 74 Back 9 37 Andy Clarke </t>
  </si>
  <si>
    <t>CSS 73</t>
  </si>
  <si>
    <t>SHANE WILCOX (8th)</t>
  </si>
  <si>
    <t>2ND JUNE 2019</t>
  </si>
  <si>
    <t>Weather :   10 - 26 mph Wind  /  Mostly Cloudy</t>
  </si>
  <si>
    <t>PHIL MARSH (11th)</t>
  </si>
  <si>
    <t>MARK DEWHURST (2nd)</t>
  </si>
  <si>
    <t>ALAN WELLS (8th)</t>
  </si>
  <si>
    <t>+18 to +24 Degrees</t>
  </si>
  <si>
    <t>JIM GARRIOCK (11th)</t>
  </si>
  <si>
    <t>TONY McCUTCHEON (8th)</t>
  </si>
  <si>
    <t>D/Q - STEPHEN SMITHSON - CARD NOT RETURNED</t>
  </si>
  <si>
    <t>DUNCAN BUSTIN (11th)</t>
  </si>
  <si>
    <t>7TH JULY 2019</t>
  </si>
  <si>
    <t>Also 74 Back 9 39.5 Mark Hothersall</t>
  </si>
  <si>
    <t>Stephen A SMITHSON</t>
  </si>
  <si>
    <t>Jim MCLELLAN</t>
  </si>
  <si>
    <t>Tony MCCUTCHEON</t>
  </si>
  <si>
    <t>Michael WHITEHOUSE</t>
  </si>
  <si>
    <t>Graham TILLMAN</t>
  </si>
  <si>
    <t>A ROLLITT</t>
  </si>
  <si>
    <t>Johnny OXBY</t>
  </si>
  <si>
    <t>Bryan HOLDEN</t>
  </si>
  <si>
    <t>Neil AUDIS</t>
  </si>
  <si>
    <t>+13 to +20 Degrees</t>
  </si>
  <si>
    <t>Weather :   4 - 10 mph Wind  /  Partly Cloudy</t>
  </si>
  <si>
    <t>4TH AUGUST 2019</t>
  </si>
  <si>
    <t>Weather :   8 - 11 mph Wind  /  Partly Cloudy</t>
  </si>
  <si>
    <t>NICK MILLWARD (11th)</t>
  </si>
  <si>
    <t>ALAN WELLS (2nd)</t>
  </si>
  <si>
    <t>SEB HALL (14th)</t>
  </si>
  <si>
    <t>1 CARD D/Q - CARD NOT SIGNED BY PLAYER</t>
  </si>
  <si>
    <t>MICK WHITEHOUSE (14th)</t>
  </si>
  <si>
    <t>GLENN STANTON (8th)</t>
  </si>
  <si>
    <t>MARK HOTHERSALL (14th)</t>
  </si>
  <si>
    <t>ARAN WALSH (8th)</t>
  </si>
  <si>
    <t>BRUCE SILCOCK (2nd)</t>
  </si>
  <si>
    <t>1 CARD D/Q - CARD NOT RETURNED</t>
  </si>
  <si>
    <t>SEB HALL</t>
  </si>
  <si>
    <t>GRAHAM TILLMAN</t>
  </si>
  <si>
    <t>ALSO 69 (BACK 9 - 34) GLENN STANTON</t>
  </si>
  <si>
    <t>ALSO 73 (BACK 9 - 37) ROGER MEAD</t>
  </si>
  <si>
    <t>1ST SEPTEMBER 2019</t>
  </si>
  <si>
    <t>STEPHEN SMITHSON (2nd)</t>
  </si>
  <si>
    <t>GRAHAM HOULTON (11th)</t>
  </si>
  <si>
    <t>DUNCAN BUSTIN (14th)</t>
  </si>
  <si>
    <t>Also 74 (Back 9 - 38) Stephen Smithson</t>
  </si>
  <si>
    <t>KEVIN WRIGHT</t>
  </si>
  <si>
    <t>CHRIS MOUNTAIN</t>
  </si>
  <si>
    <t>3 CARDS D/Q - CARDS NOT SIGNED BY PLAYER OR MARKER</t>
  </si>
  <si>
    <t>+12 to +20 Degrees</t>
  </si>
  <si>
    <t>Weather :   10 - 18 mph Wind  /  Partly Cloudy with Showers</t>
  </si>
  <si>
    <t>6TH OCTOBER 2019</t>
  </si>
  <si>
    <t>3RD NOVEMBER 2019</t>
  </si>
  <si>
    <t>1ST DECEMBER 2019</t>
  </si>
  <si>
    <t>5TH JANUARY 2020</t>
  </si>
  <si>
    <t>GARY NOBLE (14th)</t>
  </si>
  <si>
    <t>ARAN WALSH (2nd)</t>
  </si>
  <si>
    <t>1 CARD D/Q - CARDS NOT RETURNED</t>
  </si>
  <si>
    <t>+6 to +10 Degrees</t>
  </si>
  <si>
    <t>Weather :   10 - 18 mph Wind  /  Cloudy</t>
  </si>
  <si>
    <t>CSS N/A</t>
  </si>
  <si>
    <t>NICHOLAS GOODALL</t>
  </si>
  <si>
    <t>COLIN BUTTERLY</t>
  </si>
  <si>
    <t>2ND FEBRUARY 2020</t>
  </si>
  <si>
    <t>22ND MARCH 2020</t>
  </si>
  <si>
    <t>Weather :   10 - 18 mph Wind  /  Sunny</t>
  </si>
  <si>
    <t>ALAN WELLS (14th)</t>
  </si>
  <si>
    <t>NEIL AUDIS (11th)</t>
  </si>
  <si>
    <t>SHAWN FARREN (11th)</t>
  </si>
  <si>
    <t>IAN PRIOR (14th)</t>
  </si>
  <si>
    <t>KEVIN WRIGHT (11th)</t>
  </si>
  <si>
    <t>ROGER MEAD (14th)</t>
  </si>
  <si>
    <t>CARL MARKHAM (14th)</t>
  </si>
  <si>
    <t>PAUL HOLDER</t>
  </si>
  <si>
    <t>LEE MARSHALL</t>
  </si>
  <si>
    <t xml:space="preserve">Yellow </t>
  </si>
  <si>
    <t>2ND AUGUST 2020</t>
  </si>
  <si>
    <t>MARK DEWHURST (14th)</t>
  </si>
  <si>
    <t>YES</t>
  </si>
  <si>
    <t>PAUL HOLDER (11th)</t>
  </si>
  <si>
    <t>ARAN WALSH</t>
  </si>
  <si>
    <t>KEVIN WRIGHT (8th)</t>
  </si>
  <si>
    <t>CARL MARKHAM (11th)</t>
  </si>
  <si>
    <t>6TH SEPTEMBER 2020</t>
  </si>
  <si>
    <t>PAUL RUSSELL (11th)</t>
  </si>
  <si>
    <t>GIACOMO MORGAN (11TH)</t>
  </si>
  <si>
    <t>JIM GARRIOCK (8th)</t>
  </si>
  <si>
    <t>NEIL AUDIS (2nd)</t>
  </si>
  <si>
    <t>TONY ROLLITT (11th)</t>
  </si>
  <si>
    <t>MIKE FELL</t>
  </si>
  <si>
    <t>37/25</t>
  </si>
  <si>
    <t>Also 73 (Back 9 - 37, Back 6 - 26) Daniel Young &amp; (Back 9 - 39) Michel Lemagnen</t>
  </si>
  <si>
    <t>Weather :   10 - 18 mph Wind  /  Partly Cloudy</t>
  </si>
  <si>
    <t>+12 to +19 Degrees</t>
  </si>
  <si>
    <t>OCTOBER  MONTHLY MEDAL</t>
  </si>
  <si>
    <t>4TH OCTOBER 2020</t>
  </si>
  <si>
    <t>Also 76 Andy Lowth</t>
  </si>
  <si>
    <t>PAUL FINN</t>
  </si>
  <si>
    <t>MICK MAWSON</t>
  </si>
  <si>
    <t>IAN GREEN</t>
  </si>
  <si>
    <t>JIM GARRIOCK (14TH)</t>
  </si>
  <si>
    <t>DARRON FACEY (11TH)</t>
  </si>
  <si>
    <t>MICHAEL FELL (14TH)</t>
  </si>
  <si>
    <t>SHAUN HALLIDAY (2ND)</t>
  </si>
  <si>
    <t>+7 to +14 Degrees</t>
  </si>
  <si>
    <t>Weather :   6 - 12 mph Wind  /  Partly Cloudy Light drizzle</t>
  </si>
  <si>
    <t>5TH JULY 2020</t>
  </si>
  <si>
    <t>ANDREW BALLANTYNE</t>
  </si>
  <si>
    <t>MICHEL LEMAGNEN</t>
  </si>
  <si>
    <t>CHRIS MOUNTAIN (8th)</t>
  </si>
  <si>
    <t>DAVE PRETORIUS (8th)</t>
  </si>
  <si>
    <t>BARRY ROHLAND (14th)</t>
  </si>
  <si>
    <t>Weather :   20 - 35 mph Wind  /  Sunny</t>
  </si>
  <si>
    <t>+12 to +18 Degrees</t>
  </si>
</sst>
</file>

<file path=xl/styles.xml><?xml version="1.0" encoding="utf-8"?>
<styleSheet xmlns="http://schemas.openxmlformats.org/spreadsheetml/2006/main">
  <numFmts count="4">
    <numFmt numFmtId="6" formatCode="&quot;£&quot;#,##0;[Red]\-&quot;£&quot;#,##0"/>
    <numFmt numFmtId="8" formatCode="&quot;£&quot;#,##0.00;[Red]\-&quot;£&quot;#,##0.00"/>
    <numFmt numFmtId="164" formatCode="&quot;£&quot;#,##0.00_);\(&quot;£&quot;#,##0.00\)"/>
    <numFmt numFmtId="165" formatCode="&quot;£&quot;#,##0.00_);[Red]\(&quot;£&quot;#,##0.00\)"/>
  </numFmts>
  <fonts count="30">
    <font>
      <sz val="10"/>
      <name val="MS Sans Serif"/>
    </font>
    <font>
      <sz val="10"/>
      <name val="MS Sans Serif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4"/>
      <name val="Times New Roman"/>
      <family val="1"/>
    </font>
    <font>
      <u/>
      <sz val="14"/>
      <name val="Times New Roman"/>
      <family val="1"/>
    </font>
    <font>
      <u/>
      <sz val="10"/>
      <name val="Times New Roman"/>
      <family val="1"/>
    </font>
    <font>
      <sz val="8"/>
      <name val="Times New Roman"/>
      <family val="1"/>
    </font>
    <font>
      <u/>
      <sz val="8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sz val="20"/>
      <name val="Times New Roman"/>
      <family val="1"/>
    </font>
    <font>
      <u/>
      <sz val="10"/>
      <color indexed="12"/>
      <name val="MS Sans Serif"/>
      <family val="2"/>
    </font>
    <font>
      <sz val="9"/>
      <name val="Times New Roman"/>
      <family val="1"/>
    </font>
    <font>
      <sz val="8.5"/>
      <name val="MS Sans Serif"/>
      <family val="2"/>
    </font>
    <font>
      <u/>
      <sz val="10"/>
      <name val="MS Sans Serif"/>
      <family val="2"/>
    </font>
    <font>
      <sz val="7"/>
      <name val="Times New Roman"/>
      <family val="1"/>
    </font>
    <font>
      <sz val="10"/>
      <color indexed="8"/>
      <name val="Times New Roman"/>
      <family val="1"/>
    </font>
    <font>
      <sz val="10"/>
      <name val="MS Sans Serif"/>
      <family val="2"/>
    </font>
    <font>
      <sz val="8.5"/>
      <name val="Times New Roman"/>
      <family val="1"/>
    </font>
    <font>
      <sz val="7"/>
      <name val="MS Sans Serif"/>
      <family val="2"/>
    </font>
    <font>
      <u/>
      <sz val="9"/>
      <name val="Times New Roman"/>
      <family val="1"/>
    </font>
    <font>
      <u/>
      <sz val="8.5"/>
      <name val="Times New Roman"/>
      <family val="1"/>
    </font>
    <font>
      <sz val="12"/>
      <color theme="9" tint="-0.249977111117893"/>
      <name val="Times New Roman"/>
      <family val="1"/>
    </font>
    <font>
      <sz val="8"/>
      <color theme="0"/>
      <name val="Times New Roman"/>
      <family val="1"/>
    </font>
    <font>
      <sz val="8"/>
      <color theme="1"/>
      <name val="Times New Roman"/>
      <family val="1"/>
    </font>
    <font>
      <sz val="12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21" fillId="0" borderId="0"/>
  </cellStyleXfs>
  <cellXfs count="145">
    <xf numFmtId="0" fontId="0" fillId="0" borderId="0" xfId="0"/>
    <xf numFmtId="0" fontId="2" fillId="0" borderId="0" xfId="0" applyNumberFormat="1" applyFont="1" applyFill="1" applyBorder="1" applyAlignment="1" applyProtection="1"/>
    <xf numFmtId="164" fontId="2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0" fontId="7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>
      <alignment horizontal="right"/>
    </xf>
    <xf numFmtId="164" fontId="3" fillId="0" borderId="0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right"/>
    </xf>
    <xf numFmtId="0" fontId="8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>
      <alignment horizontal="right"/>
    </xf>
    <xf numFmtId="0" fontId="10" fillId="0" borderId="0" xfId="0" applyNumberFormat="1" applyFont="1" applyFill="1" applyBorder="1" applyAlignment="1" applyProtection="1"/>
    <xf numFmtId="0" fontId="10" fillId="0" borderId="0" xfId="0" applyFont="1"/>
    <xf numFmtId="0" fontId="12" fillId="0" borderId="0" xfId="0" applyFont="1"/>
    <xf numFmtId="0" fontId="11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/>
    <xf numFmtId="0" fontId="8" fillId="0" borderId="0" xfId="0" applyNumberFormat="1" applyFont="1" applyFill="1" applyBorder="1" applyAlignment="1" applyProtection="1">
      <alignment horizontal="center"/>
    </xf>
    <xf numFmtId="0" fontId="10" fillId="0" borderId="0" xfId="0" applyFont="1" applyAlignment="1">
      <alignment horizontal="left"/>
    </xf>
    <xf numFmtId="8" fontId="10" fillId="0" borderId="0" xfId="0" applyNumberFormat="1" applyFont="1" applyAlignment="1">
      <alignment horizontal="left"/>
    </xf>
    <xf numFmtId="0" fontId="14" fillId="0" borderId="0" xfId="0" applyNumberFormat="1" applyFont="1" applyFill="1" applyBorder="1" applyAlignment="1" applyProtection="1">
      <alignment horizontal="center" vertical="center"/>
    </xf>
    <xf numFmtId="165" fontId="3" fillId="0" borderId="0" xfId="0" applyNumberFormat="1" applyFont="1" applyFill="1" applyBorder="1" applyAlignment="1" applyProtection="1"/>
    <xf numFmtId="4" fontId="3" fillId="0" borderId="0" xfId="0" applyNumberFormat="1" applyFont="1" applyFill="1" applyBorder="1" applyAlignment="1" applyProtection="1"/>
    <xf numFmtId="0" fontId="16" fillId="0" borderId="0" xfId="0" applyFont="1"/>
    <xf numFmtId="0" fontId="17" fillId="0" borderId="0" xfId="0" applyFont="1"/>
    <xf numFmtId="165" fontId="3" fillId="0" borderId="0" xfId="1" applyFont="1" applyFill="1" applyBorder="1" applyAlignment="1" applyProtection="1"/>
    <xf numFmtId="165" fontId="11" fillId="0" borderId="0" xfId="1" applyFont="1" applyFill="1" applyBorder="1" applyAlignment="1" applyProtection="1"/>
    <xf numFmtId="165" fontId="0" fillId="0" borderId="0" xfId="1" applyFont="1" applyAlignment="1">
      <alignment horizontal="left"/>
    </xf>
    <xf numFmtId="14" fontId="3" fillId="0" borderId="0" xfId="0" applyNumberFormat="1" applyFont="1" applyFill="1" applyBorder="1" applyAlignment="1" applyProtection="1"/>
    <xf numFmtId="0" fontId="18" fillId="0" borderId="0" xfId="3" applyFont="1" applyAlignment="1" applyProtection="1">
      <alignment vertical="center"/>
    </xf>
    <xf numFmtId="6" fontId="2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>
      <alignment horizontal="center"/>
    </xf>
    <xf numFmtId="0" fontId="1" fillId="0" borderId="0" xfId="0" applyFont="1"/>
    <xf numFmtId="165" fontId="1" fillId="0" borderId="0" xfId="1" applyFont="1" applyAlignment="1">
      <alignment horizontal="left"/>
    </xf>
    <xf numFmtId="0" fontId="20" fillId="0" borderId="0" xfId="0" applyFont="1" applyAlignment="1">
      <alignment vertical="center"/>
    </xf>
    <xf numFmtId="0" fontId="16" fillId="0" borderId="0" xfId="0" applyNumberFormat="1" applyFont="1" applyFill="1" applyBorder="1" applyAlignment="1" applyProtection="1"/>
    <xf numFmtId="0" fontId="21" fillId="0" borderId="0" xfId="4"/>
    <xf numFmtId="0" fontId="6" fillId="0" borderId="0" xfId="4" applyNumberFormat="1" applyFont="1" applyFill="1" applyBorder="1" applyAlignment="1" applyProtection="1"/>
    <xf numFmtId="0" fontId="7" fillId="0" borderId="0" xfId="4" applyNumberFormat="1" applyFont="1" applyFill="1" applyBorder="1" applyAlignment="1" applyProtection="1"/>
    <xf numFmtId="0" fontId="5" fillId="0" borderId="0" xfId="4" applyNumberFormat="1" applyFont="1" applyFill="1" applyBorder="1" applyAlignment="1" applyProtection="1"/>
    <xf numFmtId="0" fontId="4" fillId="0" borderId="0" xfId="4" applyNumberFormat="1" applyFont="1" applyFill="1" applyBorder="1" applyAlignment="1" applyProtection="1"/>
    <xf numFmtId="0" fontId="2" fillId="0" borderId="0" xfId="4" applyNumberFormat="1" applyFont="1" applyFill="1" applyBorder="1" applyAlignment="1" applyProtection="1"/>
    <xf numFmtId="0" fontId="2" fillId="0" borderId="0" xfId="4" applyNumberFormat="1" applyFont="1" applyFill="1" applyBorder="1" applyAlignment="1" applyProtection="1">
      <alignment horizontal="center"/>
    </xf>
    <xf numFmtId="0" fontId="8" fillId="0" borderId="0" xfId="4" applyNumberFormat="1" applyFont="1" applyFill="1" applyBorder="1" applyAlignment="1" applyProtection="1">
      <alignment horizontal="center"/>
    </xf>
    <xf numFmtId="0" fontId="14" fillId="0" borderId="0" xfId="4" applyNumberFormat="1" applyFont="1" applyFill="1" applyBorder="1" applyAlignment="1" applyProtection="1">
      <alignment horizontal="center" vertical="center"/>
    </xf>
    <xf numFmtId="164" fontId="2" fillId="0" borderId="0" xfId="4" applyNumberFormat="1" applyFont="1" applyFill="1" applyBorder="1" applyAlignment="1" applyProtection="1"/>
    <xf numFmtId="0" fontId="9" fillId="0" borderId="0" xfId="4" applyNumberFormat="1" applyFont="1" applyFill="1" applyBorder="1" applyAlignment="1" applyProtection="1">
      <alignment horizontal="right"/>
    </xf>
    <xf numFmtId="0" fontId="19" fillId="0" borderId="0" xfId="4" applyNumberFormat="1" applyFont="1" applyFill="1" applyBorder="1" applyAlignment="1" applyProtection="1">
      <alignment horizontal="center"/>
    </xf>
    <xf numFmtId="0" fontId="8" fillId="0" borderId="0" xfId="4" applyNumberFormat="1" applyFont="1" applyFill="1" applyBorder="1" applyAlignment="1" applyProtection="1">
      <alignment horizontal="right"/>
    </xf>
    <xf numFmtId="0" fontId="8" fillId="0" borderId="0" xfId="4" applyNumberFormat="1" applyFont="1" applyFill="1" applyBorder="1" applyAlignment="1" applyProtection="1"/>
    <xf numFmtId="0" fontId="3" fillId="0" borderId="0" xfId="4" applyNumberFormat="1" applyFont="1" applyFill="1" applyBorder="1" applyAlignment="1" applyProtection="1"/>
    <xf numFmtId="0" fontId="2" fillId="0" borderId="0" xfId="4" applyNumberFormat="1" applyFont="1" applyFill="1" applyBorder="1" applyAlignment="1" applyProtection="1">
      <alignment horizontal="right"/>
    </xf>
    <xf numFmtId="0" fontId="16" fillId="0" borderId="0" xfId="4" applyNumberFormat="1" applyFont="1" applyFill="1" applyBorder="1" applyAlignment="1" applyProtection="1"/>
    <xf numFmtId="164" fontId="3" fillId="0" borderId="0" xfId="4" applyNumberFormat="1" applyFont="1" applyFill="1" applyBorder="1" applyAlignment="1" applyProtection="1"/>
    <xf numFmtId="6" fontId="2" fillId="0" borderId="0" xfId="4" applyNumberFormat="1" applyFont="1" applyFill="1" applyBorder="1" applyAlignment="1" applyProtection="1"/>
    <xf numFmtId="0" fontId="20" fillId="0" borderId="0" xfId="4" applyFont="1" applyAlignment="1">
      <alignment vertical="center"/>
    </xf>
    <xf numFmtId="0" fontId="1" fillId="0" borderId="0" xfId="4" applyFont="1"/>
    <xf numFmtId="165" fontId="1" fillId="0" borderId="0" xfId="2" applyFont="1" applyAlignment="1">
      <alignment horizontal="left"/>
    </xf>
    <xf numFmtId="0" fontId="12" fillId="0" borderId="0" xfId="4" applyFont="1"/>
    <xf numFmtId="0" fontId="3" fillId="0" borderId="0" xfId="4" applyFont="1"/>
    <xf numFmtId="0" fontId="16" fillId="0" borderId="0" xfId="4" applyFont="1"/>
    <xf numFmtId="0" fontId="17" fillId="0" borderId="0" xfId="4" applyFont="1"/>
    <xf numFmtId="165" fontId="2" fillId="0" borderId="0" xfId="2" applyFont="1" applyFill="1" applyBorder="1" applyAlignment="1" applyProtection="1"/>
    <xf numFmtId="14" fontId="3" fillId="0" borderId="0" xfId="4" applyNumberFormat="1" applyFont="1" applyFill="1" applyBorder="1" applyAlignment="1" applyProtection="1"/>
    <xf numFmtId="165" fontId="21" fillId="0" borderId="0" xfId="2" applyFont="1" applyAlignment="1">
      <alignment horizontal="left"/>
    </xf>
    <xf numFmtId="8" fontId="3" fillId="0" borderId="0" xfId="4" applyNumberFormat="1" applyFont="1" applyAlignment="1">
      <alignment horizontal="left"/>
    </xf>
    <xf numFmtId="0" fontId="3" fillId="0" borderId="0" xfId="4" applyFont="1" applyAlignment="1">
      <alignment horizontal="left"/>
    </xf>
    <xf numFmtId="165" fontId="3" fillId="0" borderId="0" xfId="4" applyNumberFormat="1" applyFont="1" applyFill="1" applyBorder="1" applyAlignment="1" applyProtection="1"/>
    <xf numFmtId="165" fontId="3" fillId="0" borderId="0" xfId="2" applyFont="1" applyFill="1" applyBorder="1" applyAlignment="1" applyProtection="1"/>
    <xf numFmtId="0" fontId="0" fillId="0" borderId="0" xfId="4" applyFont="1"/>
    <xf numFmtId="0" fontId="21" fillId="0" borderId="0" xfId="4" applyFont="1"/>
    <xf numFmtId="0" fontId="22" fillId="0" borderId="0" xfId="4" applyFont="1"/>
    <xf numFmtId="2" fontId="2" fillId="0" borderId="0" xfId="4" applyNumberFormat="1" applyFont="1" applyFill="1" applyBorder="1" applyAlignment="1" applyProtection="1"/>
    <xf numFmtId="0" fontId="2" fillId="0" borderId="0" xfId="4" applyNumberFormat="1" applyFont="1" applyFill="1" applyBorder="1" applyAlignment="1" applyProtection="1">
      <alignment horizontal="left"/>
    </xf>
    <xf numFmtId="0" fontId="23" fillId="0" borderId="0" xfId="0" applyFont="1" applyAlignment="1">
      <alignment horizontal="center"/>
    </xf>
    <xf numFmtId="165" fontId="1" fillId="0" borderId="0" xfId="1" applyFont="1"/>
    <xf numFmtId="165" fontId="0" fillId="0" borderId="0" xfId="0" applyNumberFormat="1"/>
    <xf numFmtId="0" fontId="22" fillId="0" borderId="0" xfId="4" applyFont="1" applyAlignment="1">
      <alignment horizontal="center"/>
    </xf>
    <xf numFmtId="0" fontId="3" fillId="0" borderId="0" xfId="0" applyFont="1"/>
    <xf numFmtId="0" fontId="7" fillId="0" borderId="0" xfId="4" applyFont="1"/>
    <xf numFmtId="0" fontId="24" fillId="0" borderId="0" xfId="4" applyFont="1"/>
    <xf numFmtId="0" fontId="25" fillId="0" borderId="0" xfId="4" applyFont="1" applyAlignment="1">
      <alignment horizontal="center"/>
    </xf>
    <xf numFmtId="0" fontId="3" fillId="0" borderId="1" xfId="4" applyFont="1" applyBorder="1"/>
    <xf numFmtId="0" fontId="16" fillId="0" borderId="2" xfId="4" applyFont="1" applyBorder="1"/>
    <xf numFmtId="0" fontId="3" fillId="0" borderId="2" xfId="4" applyFont="1" applyBorder="1"/>
    <xf numFmtId="0" fontId="1" fillId="0" borderId="2" xfId="4" applyFont="1" applyBorder="1"/>
    <xf numFmtId="0" fontId="0" fillId="0" borderId="3" xfId="0" applyBorder="1"/>
    <xf numFmtId="0" fontId="17" fillId="0" borderId="4" xfId="4" applyFont="1" applyBorder="1"/>
    <xf numFmtId="0" fontId="16" fillId="0" borderId="5" xfId="4" applyFont="1" applyBorder="1"/>
    <xf numFmtId="0" fontId="0" fillId="0" borderId="6" xfId="0" applyBorder="1"/>
    <xf numFmtId="0" fontId="3" fillId="0" borderId="4" xfId="0" applyFont="1" applyBorder="1"/>
    <xf numFmtId="0" fontId="16" fillId="0" borderId="7" xfId="4" applyFont="1" applyBorder="1"/>
    <xf numFmtId="0" fontId="3" fillId="0" borderId="4" xfId="4" applyFont="1" applyBorder="1"/>
    <xf numFmtId="0" fontId="22" fillId="0" borderId="7" xfId="4" applyFont="1" applyBorder="1"/>
    <xf numFmtId="0" fontId="3" fillId="0" borderId="0" xfId="4" applyFont="1" applyBorder="1"/>
    <xf numFmtId="0" fontId="16" fillId="0" borderId="0" xfId="4" applyFont="1" applyBorder="1"/>
    <xf numFmtId="0" fontId="0" fillId="0" borderId="0" xfId="0" applyBorder="1"/>
    <xf numFmtId="165" fontId="1" fillId="0" borderId="2" xfId="1" applyFont="1" applyBorder="1"/>
    <xf numFmtId="0" fontId="17" fillId="0" borderId="0" xfId="4" applyFont="1" applyBorder="1"/>
    <xf numFmtId="0" fontId="3" fillId="0" borderId="0" xfId="0" applyFont="1" applyBorder="1"/>
    <xf numFmtId="0" fontId="22" fillId="0" borderId="0" xfId="4" applyFont="1" applyBorder="1"/>
    <xf numFmtId="0" fontId="22" fillId="0" borderId="0" xfId="0" applyFont="1"/>
    <xf numFmtId="0" fontId="3" fillId="0" borderId="0" xfId="4" applyFont="1" applyFill="1"/>
    <xf numFmtId="0" fontId="17" fillId="0" borderId="8" xfId="4" applyFont="1" applyBorder="1"/>
    <xf numFmtId="0" fontId="16" fillId="0" borderId="9" xfId="4" applyFont="1" applyBorder="1"/>
    <xf numFmtId="0" fontId="3" fillId="0" borderId="8" xfId="0" applyFont="1" applyBorder="1"/>
    <xf numFmtId="0" fontId="3" fillId="0" borderId="6" xfId="4" applyFont="1" applyBorder="1"/>
    <xf numFmtId="0" fontId="26" fillId="0" borderId="0" xfId="4" applyNumberFormat="1" applyFont="1" applyFill="1" applyBorder="1" applyAlignment="1" applyProtection="1"/>
    <xf numFmtId="0" fontId="3" fillId="0" borderId="3" xfId="0" applyFont="1" applyBorder="1"/>
    <xf numFmtId="0" fontId="3" fillId="0" borderId="0" xfId="4" applyNumberFormat="1" applyFont="1" applyFill="1" applyBorder="1" applyAlignment="1" applyProtection="1">
      <alignment horizontal="center"/>
    </xf>
    <xf numFmtId="0" fontId="21" fillId="0" borderId="0" xfId="4" applyAlignment="1">
      <alignment horizontal="center"/>
    </xf>
    <xf numFmtId="0" fontId="0" fillId="0" borderId="0" xfId="0" applyAlignment="1">
      <alignment horizontal="center"/>
    </xf>
    <xf numFmtId="0" fontId="17" fillId="0" borderId="0" xfId="4" applyFont="1" applyAlignment="1">
      <alignment horizontal="center"/>
    </xf>
    <xf numFmtId="165" fontId="21" fillId="0" borderId="0" xfId="4" applyNumberFormat="1"/>
    <xf numFmtId="0" fontId="1" fillId="0" borderId="0" xfId="4" applyFont="1" applyFill="1"/>
    <xf numFmtId="2" fontId="2" fillId="0" borderId="0" xfId="4" applyNumberFormat="1" applyFont="1" applyFill="1" applyBorder="1" applyAlignment="1" applyProtection="1">
      <alignment horizontal="left"/>
    </xf>
    <xf numFmtId="0" fontId="16" fillId="0" borderId="10" xfId="4" applyFont="1" applyBorder="1"/>
    <xf numFmtId="0" fontId="16" fillId="0" borderId="11" xfId="4" applyFont="1" applyBorder="1"/>
    <xf numFmtId="0" fontId="27" fillId="0" borderId="0" xfId="4" applyNumberFormat="1" applyFont="1" applyFill="1" applyBorder="1" applyAlignment="1" applyProtection="1"/>
    <xf numFmtId="0" fontId="20" fillId="0" borderId="0" xfId="4" applyFont="1" applyAlignment="1"/>
    <xf numFmtId="0" fontId="1" fillId="0" borderId="0" xfId="4" applyFont="1" applyAlignment="1"/>
    <xf numFmtId="165" fontId="1" fillId="0" borderId="0" xfId="1" applyFont="1" applyAlignment="1"/>
    <xf numFmtId="0" fontId="0" fillId="0" borderId="0" xfId="0" applyAlignment="1"/>
    <xf numFmtId="0" fontId="3" fillId="0" borderId="0" xfId="4" applyFont="1" applyAlignment="1"/>
    <xf numFmtId="0" fontId="16" fillId="0" borderId="0" xfId="4" applyFont="1" applyAlignment="1"/>
    <xf numFmtId="0" fontId="17" fillId="0" borderId="0" xfId="4" applyFont="1" applyAlignment="1"/>
    <xf numFmtId="0" fontId="3" fillId="0" borderId="0" xfId="4" applyFont="1" applyFill="1" applyAlignment="1"/>
    <xf numFmtId="49" fontId="3" fillId="0" borderId="3" xfId="0" applyNumberFormat="1" applyFont="1" applyBorder="1"/>
    <xf numFmtId="0" fontId="28" fillId="0" borderId="0" xfId="4" applyNumberFormat="1" applyFont="1" applyFill="1" applyBorder="1" applyAlignment="1" applyProtection="1">
      <alignment horizontal="center"/>
    </xf>
    <xf numFmtId="0" fontId="29" fillId="0" borderId="0" xfId="4" applyNumberFormat="1" applyFont="1" applyFill="1" applyBorder="1" applyAlignment="1" applyProtection="1">
      <alignment horizontal="center"/>
    </xf>
    <xf numFmtId="0" fontId="8" fillId="0" borderId="0" xfId="4" applyFont="1" applyFill="1"/>
    <xf numFmtId="0" fontId="6" fillId="0" borderId="0" xfId="4" applyNumberFormat="1" applyFont="1" applyFill="1" applyBorder="1" applyAlignment="1" applyProtection="1">
      <alignment horizontal="center"/>
    </xf>
    <xf numFmtId="0" fontId="22" fillId="0" borderId="12" xfId="4" applyFont="1" applyBorder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2" fillId="0" borderId="8" xfId="4" applyFont="1" applyBorder="1" applyAlignment="1">
      <alignment horizontal="center" wrapText="1"/>
    </xf>
    <xf numFmtId="0" fontId="22" fillId="0" borderId="6" xfId="4" applyFont="1" applyBorder="1" applyAlignment="1">
      <alignment horizontal="center" wrapText="1"/>
    </xf>
    <xf numFmtId="0" fontId="22" fillId="0" borderId="0" xfId="4" applyFont="1" applyBorder="1" applyAlignment="1">
      <alignment horizontal="left" wrapText="1"/>
    </xf>
    <xf numFmtId="0" fontId="22" fillId="0" borderId="8" xfId="4" applyFont="1" applyBorder="1" applyAlignment="1">
      <alignment horizontal="left" wrapText="1"/>
    </xf>
    <xf numFmtId="0" fontId="22" fillId="0" borderId="6" xfId="4" applyFont="1" applyBorder="1" applyAlignment="1">
      <alignment horizontal="left" wrapText="1"/>
    </xf>
    <xf numFmtId="0" fontId="22" fillId="0" borderId="4" xfId="4" applyFont="1" applyBorder="1" applyAlignment="1">
      <alignment horizontal="left"/>
    </xf>
    <xf numFmtId="0" fontId="22" fillId="0" borderId="7" xfId="4" applyFont="1" applyBorder="1" applyAlignment="1">
      <alignment horizontal="left"/>
    </xf>
    <xf numFmtId="8" fontId="0" fillId="0" borderId="0" xfId="0" applyNumberFormat="1"/>
  </cellXfs>
  <cellStyles count="5">
    <cellStyle name="Currency" xfId="1" builtinId="4"/>
    <cellStyle name="Currency 2" xfId="2"/>
    <cellStyle name="Hyperlink" xfId="3" builtinId="8"/>
    <cellStyle name="Normal" xfId="0" builtinId="0"/>
    <cellStyle name="Normal 2" xf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8</xdr:col>
      <xdr:colOff>228600</xdr:colOff>
      <xdr:row>18</xdr:row>
      <xdr:rowOff>171450</xdr:rowOff>
    </xdr:to>
    <xdr:sp macro="" textlink="">
      <xdr:nvSpPr>
        <xdr:cNvPr id="2" name="TextBox 1"/>
        <xdr:cNvSpPr txBox="1"/>
      </xdr:nvSpPr>
      <xdr:spPr>
        <a:xfrm>
          <a:off x="609600" y="1343025"/>
          <a:ext cx="4705350" cy="2333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2400" b="1">
              <a:solidFill>
                <a:srgbClr val="FF0000"/>
              </a:solidFill>
            </a:rPr>
            <a:t>COMPETITION CANCELLED DUE TO</a:t>
          </a:r>
          <a:r>
            <a:rPr lang="en-GB" sz="2400" b="1" baseline="0">
              <a:solidFill>
                <a:srgbClr val="FF0000"/>
              </a:solidFill>
            </a:rPr>
            <a:t> COURSE CONDITION</a:t>
          </a:r>
          <a:endParaRPr lang="en-GB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2440" name="Picture 1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3464" name="Picture 2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4487" name="Picture 1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5511" name="Picture 2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6535" name="Picture 1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11</xdr:col>
      <xdr:colOff>495300</xdr:colOff>
      <xdr:row>43</xdr:row>
      <xdr:rowOff>57150</xdr:rowOff>
    </xdr:to>
    <xdr:pic>
      <xdr:nvPicPr>
        <xdr:cNvPr id="18582" name="Picture 1" descr="CIMG002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19250"/>
          <a:ext cx="7200900" cy="540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9606" name="Picture 1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20630" name="Picture 1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7558" name="Picture 1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183" name="Picture 1" descr="march medal 20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161924</xdr:rowOff>
    </xdr:from>
    <xdr:to>
      <xdr:col>7</xdr:col>
      <xdr:colOff>228600</xdr:colOff>
      <xdr:row>16</xdr:row>
      <xdr:rowOff>180974</xdr:rowOff>
    </xdr:to>
    <xdr:sp macro="" textlink="">
      <xdr:nvSpPr>
        <xdr:cNvPr id="2" name="TextBox 1"/>
        <xdr:cNvSpPr txBox="1"/>
      </xdr:nvSpPr>
      <xdr:spPr>
        <a:xfrm>
          <a:off x="0" y="952499"/>
          <a:ext cx="4705350" cy="2333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2400" b="1">
              <a:solidFill>
                <a:srgbClr val="FF0000"/>
              </a:solidFill>
            </a:rPr>
            <a:t>COMPETITION CANCELLED DUE TO</a:t>
          </a:r>
          <a:r>
            <a:rPr lang="en-GB" sz="2400" b="1" baseline="0">
              <a:solidFill>
                <a:srgbClr val="FF0000"/>
              </a:solidFill>
            </a:rPr>
            <a:t> COURSE CONDITION</a:t>
          </a:r>
          <a:endParaRPr lang="en-GB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2206" name="Picture 1" descr="march medal 20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3229" name="Picture 1" descr="march medal 20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4253" name="Picture 1" descr="march medal 20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5277" name="Picture 1" descr="march medal 20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6301" name="Picture 1" descr="march medal 20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7324" name="Picture 1" descr="march medal 20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161924</xdr:rowOff>
    </xdr:from>
    <xdr:to>
      <xdr:col>7</xdr:col>
      <xdr:colOff>228600</xdr:colOff>
      <xdr:row>16</xdr:row>
      <xdr:rowOff>180974</xdr:rowOff>
    </xdr:to>
    <xdr:sp macro="" textlink="">
      <xdr:nvSpPr>
        <xdr:cNvPr id="2" name="TextBox 1"/>
        <xdr:cNvSpPr txBox="1"/>
      </xdr:nvSpPr>
      <xdr:spPr>
        <a:xfrm>
          <a:off x="0" y="952499"/>
          <a:ext cx="4705350" cy="2333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2400" b="1">
              <a:solidFill>
                <a:srgbClr val="FF0000"/>
              </a:solidFill>
            </a:rPr>
            <a:t>COMPETITION CANCELLED DUE TO</a:t>
          </a:r>
          <a:r>
            <a:rPr lang="en-GB" sz="2400" b="1" baseline="0">
              <a:solidFill>
                <a:srgbClr val="FF0000"/>
              </a:solidFill>
            </a:rPr>
            <a:t> HEAVY WATERLOGGED FRONT 9</a:t>
          </a:r>
          <a:endParaRPr lang="en-GB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161924</xdr:rowOff>
    </xdr:from>
    <xdr:to>
      <xdr:col>7</xdr:col>
      <xdr:colOff>228600</xdr:colOff>
      <xdr:row>16</xdr:row>
      <xdr:rowOff>180974</xdr:rowOff>
    </xdr:to>
    <xdr:sp macro="" textlink="">
      <xdr:nvSpPr>
        <xdr:cNvPr id="2" name="TextBox 1"/>
        <xdr:cNvSpPr txBox="1"/>
      </xdr:nvSpPr>
      <xdr:spPr>
        <a:xfrm>
          <a:off x="0" y="952499"/>
          <a:ext cx="4705350" cy="2333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2400" b="1">
              <a:solidFill>
                <a:srgbClr val="FF0000"/>
              </a:solidFill>
            </a:rPr>
            <a:t>COMPETITION CANCELLED DUE TO</a:t>
          </a:r>
          <a:r>
            <a:rPr lang="en-GB" sz="2400" b="1" baseline="0">
              <a:solidFill>
                <a:srgbClr val="FF0000"/>
              </a:solidFill>
            </a:rPr>
            <a:t> HEAVY OVERNIGHT RAIN</a:t>
          </a:r>
          <a:endParaRPr lang="en-GB" sz="2400" b="1">
            <a:solidFill>
              <a:srgbClr val="FF0000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6</xdr:row>
      <xdr:rowOff>104775</xdr:rowOff>
    </xdr:from>
    <xdr:to>
      <xdr:col>6</xdr:col>
      <xdr:colOff>38100</xdr:colOff>
      <xdr:row>22</xdr:row>
      <xdr:rowOff>38100</xdr:rowOff>
    </xdr:to>
    <xdr:sp macro="" textlink="">
      <xdr:nvSpPr>
        <xdr:cNvPr id="2" name="TextBox 1"/>
        <xdr:cNvSpPr txBox="1"/>
      </xdr:nvSpPr>
      <xdr:spPr>
        <a:xfrm>
          <a:off x="314325" y="1257300"/>
          <a:ext cx="3590925" cy="3124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GB" sz="4800" b="1">
              <a:solidFill>
                <a:srgbClr val="FF0000"/>
              </a:solidFill>
            </a:rPr>
            <a:t>ABANDONED DUE TO FLOODED GREENS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8344" name="Picture 1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9368" name="Picture 1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0392" name="Picture 1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361950</xdr:colOff>
      <xdr:row>44</xdr:row>
      <xdr:rowOff>76200</xdr:rowOff>
    </xdr:to>
    <xdr:pic>
      <xdr:nvPicPr>
        <xdr:cNvPr id="11416" name="Picture 1" descr="aaa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38750" cy="7200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H60"/>
  <sheetViews>
    <sheetView workbookViewId="0">
      <selection activeCell="G39" sqref="G39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814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815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72</v>
      </c>
      <c r="C7" s="45"/>
      <c r="D7" s="75" t="s">
        <v>556</v>
      </c>
      <c r="E7" s="46"/>
      <c r="F7" s="58"/>
      <c r="G7" s="47">
        <v>10</v>
      </c>
    </row>
    <row r="8" spans="1:8" ht="15.75">
      <c r="A8" s="43" t="s">
        <v>3</v>
      </c>
      <c r="B8" s="44">
        <v>76</v>
      </c>
      <c r="C8" s="111"/>
      <c r="D8" s="75" t="s">
        <v>24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52" t="s">
        <v>816</v>
      </c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68</v>
      </c>
      <c r="C13" s="45"/>
      <c r="D13" s="75" t="s">
        <v>603</v>
      </c>
      <c r="E13" s="50"/>
      <c r="F13" s="58"/>
      <c r="G13" s="47">
        <v>10</v>
      </c>
    </row>
    <row r="14" spans="1:8" ht="15.75">
      <c r="A14" s="43" t="s">
        <v>3</v>
      </c>
      <c r="B14" s="44">
        <v>69</v>
      </c>
      <c r="C14" s="111"/>
      <c r="D14" s="75" t="s">
        <v>817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s="34" customFormat="1">
      <c r="A16" s="52"/>
      <c r="B16" s="111"/>
      <c r="C16" s="111"/>
      <c r="D16" s="52"/>
      <c r="E16" s="58"/>
      <c r="F16" s="55"/>
      <c r="G16" s="55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/>
      <c r="C18" s="44"/>
      <c r="D18" s="44"/>
      <c r="E18" s="48"/>
      <c r="F18" s="43"/>
      <c r="G18" s="43"/>
    </row>
    <row r="19" spans="1:7" ht="15.75">
      <c r="A19" s="43" t="s">
        <v>2</v>
      </c>
      <c r="B19" s="44">
        <v>74</v>
      </c>
      <c r="C19" s="45"/>
      <c r="D19" s="75" t="s">
        <v>818</v>
      </c>
      <c r="E19" s="50"/>
      <c r="F19" s="43"/>
      <c r="G19" s="47">
        <v>10</v>
      </c>
    </row>
    <row r="20" spans="1:7" ht="15.75">
      <c r="A20" s="43" t="s">
        <v>3</v>
      </c>
      <c r="B20" s="44">
        <v>74</v>
      </c>
      <c r="C20" s="111"/>
      <c r="D20" s="75" t="s">
        <v>819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3"/>
    </row>
    <row r="23" spans="1:7" ht="15.75">
      <c r="A23" s="43"/>
      <c r="B23" s="111" t="s">
        <v>6</v>
      </c>
      <c r="C23" s="44"/>
      <c r="D23" s="43"/>
      <c r="E23" s="58"/>
      <c r="F23" s="43"/>
      <c r="G23" s="43"/>
    </row>
    <row r="24" spans="1:7" ht="15.75">
      <c r="B24" s="44">
        <v>80</v>
      </c>
      <c r="C24" s="43"/>
      <c r="D24" s="43" t="s">
        <v>24</v>
      </c>
      <c r="E24" s="58"/>
      <c r="F24" s="58"/>
      <c r="G24" s="47">
        <v>5</v>
      </c>
    </row>
    <row r="25" spans="1:7" ht="15.75">
      <c r="A25" s="43"/>
      <c r="B25" s="43"/>
      <c r="C25" s="45"/>
      <c r="D25" s="43"/>
      <c r="E25" s="58"/>
      <c r="F25" s="58"/>
      <c r="G25" s="47"/>
    </row>
    <row r="26" spans="1:7" ht="15.75">
      <c r="A26" s="43" t="s">
        <v>8</v>
      </c>
      <c r="B26" s="43"/>
      <c r="C26" s="43">
        <v>59</v>
      </c>
      <c r="D26" s="114"/>
      <c r="E26" s="58"/>
      <c r="F26" s="58"/>
      <c r="G26" s="58"/>
    </row>
    <row r="27" spans="1:7" ht="15.75">
      <c r="A27" s="43"/>
      <c r="B27" s="43"/>
      <c r="C27" s="43"/>
      <c r="D27" s="43"/>
      <c r="E27" s="43"/>
      <c r="F27" s="58"/>
      <c r="G27" s="58"/>
    </row>
    <row r="28" spans="1:7" ht="15.75">
      <c r="A28" s="43" t="s">
        <v>9</v>
      </c>
      <c r="B28" s="43"/>
      <c r="C28" s="43" t="s">
        <v>60</v>
      </c>
      <c r="D28" s="117">
        <v>59</v>
      </c>
      <c r="E28" s="47"/>
      <c r="F28" s="58"/>
      <c r="G28" s="43"/>
    </row>
    <row r="29" spans="1:7" ht="15.75">
      <c r="A29" s="58"/>
      <c r="B29" s="58"/>
      <c r="C29" s="43"/>
      <c r="D29" s="58"/>
      <c r="E29" s="58"/>
      <c r="F29" s="58"/>
      <c r="G29" s="58"/>
    </row>
    <row r="30" spans="1:7" ht="15.75">
      <c r="A30" s="43" t="s">
        <v>10</v>
      </c>
      <c r="B30" s="43"/>
      <c r="C30" s="43"/>
      <c r="D30" s="131">
        <f>COUNTA(A32:A42)</f>
        <v>5</v>
      </c>
      <c r="E30" s="58"/>
      <c r="F30" s="58"/>
      <c r="G30" s="58"/>
    </row>
    <row r="31" spans="1:7">
      <c r="A31" s="58"/>
      <c r="B31" s="58"/>
      <c r="C31" s="58"/>
      <c r="D31" s="51" t="s">
        <v>11</v>
      </c>
      <c r="E31" s="52" t="s">
        <v>12</v>
      </c>
      <c r="F31" s="58"/>
      <c r="G31" s="58"/>
    </row>
    <row r="32" spans="1:7" s="124" customFormat="1">
      <c r="A32" s="34" t="s">
        <v>527</v>
      </c>
      <c r="B32" s="121"/>
      <c r="C32" s="52"/>
      <c r="D32" s="122" t="s">
        <v>13</v>
      </c>
      <c r="E32" s="123">
        <f>IF(A32="","",$D$28/$D$30)</f>
        <v>11.8</v>
      </c>
      <c r="F32" s="122"/>
      <c r="G32" s="122"/>
    </row>
    <row r="33" spans="1:7" s="124" customFormat="1">
      <c r="A33" s="34" t="s">
        <v>820</v>
      </c>
      <c r="B33" s="121"/>
      <c r="C33" s="52"/>
      <c r="D33" s="122" t="s">
        <v>13</v>
      </c>
      <c r="E33" s="123">
        <f t="shared" ref="E33:E44" si="0">IF(A33="","",$D$28/$D$30)</f>
        <v>11.8</v>
      </c>
      <c r="F33" s="122"/>
      <c r="G33" s="122"/>
    </row>
    <row r="34" spans="1:7" s="124" customFormat="1" ht="15.75">
      <c r="A34" s="34" t="s">
        <v>821</v>
      </c>
      <c r="B34" s="126"/>
      <c r="C34" s="52"/>
      <c r="D34" s="122" t="s">
        <v>13</v>
      </c>
      <c r="E34" s="123">
        <f t="shared" si="0"/>
        <v>11.8</v>
      </c>
      <c r="F34" s="127"/>
      <c r="G34" s="64"/>
    </row>
    <row r="35" spans="1:7" s="124" customFormat="1" ht="15.75">
      <c r="A35" s="34" t="s">
        <v>822</v>
      </c>
      <c r="C35" s="52"/>
      <c r="D35" s="122" t="s">
        <v>13</v>
      </c>
      <c r="E35" s="123">
        <f t="shared" si="0"/>
        <v>11.8</v>
      </c>
      <c r="F35" s="127"/>
      <c r="G35" s="64"/>
    </row>
    <row r="36" spans="1:7" s="124" customFormat="1" ht="15.75">
      <c r="A36" s="34" t="s">
        <v>823</v>
      </c>
      <c r="B36" s="126"/>
      <c r="C36" s="125"/>
      <c r="D36" s="122" t="s">
        <v>13</v>
      </c>
      <c r="E36" s="123">
        <f t="shared" si="0"/>
        <v>11.8</v>
      </c>
      <c r="F36" s="127"/>
      <c r="G36" s="64"/>
    </row>
    <row r="37" spans="1:7" s="124" customFormat="1" ht="15.75">
      <c r="A37" s="34"/>
      <c r="B37" s="126"/>
      <c r="C37" s="125"/>
      <c r="D37" s="122"/>
      <c r="E37" s="123" t="str">
        <f t="shared" si="0"/>
        <v/>
      </c>
      <c r="F37" s="127"/>
      <c r="G37" s="64"/>
    </row>
    <row r="38" spans="1:7" s="124" customFormat="1" ht="15.75">
      <c r="A38" s="34"/>
      <c r="B38" s="126"/>
      <c r="C38" s="125"/>
      <c r="D38" s="122"/>
      <c r="E38" s="123" t="str">
        <f t="shared" si="0"/>
        <v/>
      </c>
      <c r="F38" s="127"/>
      <c r="G38" s="64"/>
    </row>
    <row r="39" spans="1:7" s="124" customFormat="1" ht="15.75">
      <c r="A39" s="128"/>
      <c r="B39" s="126"/>
      <c r="C39" s="52"/>
      <c r="D39" s="122"/>
      <c r="E39" s="123" t="str">
        <f t="shared" si="0"/>
        <v/>
      </c>
      <c r="F39" s="127"/>
      <c r="G39" s="64"/>
    </row>
    <row r="40" spans="1:7" s="124" customFormat="1" ht="15.75">
      <c r="A40" s="125"/>
      <c r="B40" s="126"/>
      <c r="C40" s="125"/>
      <c r="D40" s="122"/>
      <c r="E40" s="123" t="str">
        <f t="shared" si="0"/>
        <v/>
      </c>
      <c r="F40" s="127"/>
      <c r="G40" s="64"/>
    </row>
    <row r="41" spans="1:7" s="124" customFormat="1" ht="15.75">
      <c r="A41" s="128"/>
      <c r="C41" s="125"/>
      <c r="D41" s="122"/>
      <c r="E41" s="123" t="str">
        <f t="shared" si="0"/>
        <v/>
      </c>
      <c r="F41" s="127"/>
      <c r="G41" s="64"/>
    </row>
    <row r="42" spans="1:7" ht="15.75">
      <c r="C42" s="104"/>
      <c r="D42" s="122"/>
      <c r="E42" s="123" t="str">
        <f t="shared" si="0"/>
        <v/>
      </c>
      <c r="F42" s="63"/>
      <c r="G42" s="64"/>
    </row>
    <row r="43" spans="1:7" ht="15.75">
      <c r="A43" s="104"/>
      <c r="C43" s="104"/>
      <c r="D43" s="122"/>
      <c r="E43" s="123" t="str">
        <f t="shared" si="0"/>
        <v/>
      </c>
      <c r="F43" s="63"/>
      <c r="G43" s="64"/>
    </row>
    <row r="44" spans="1:7" ht="15.75">
      <c r="A44" s="132"/>
      <c r="C44" s="104"/>
      <c r="D44" s="122"/>
      <c r="E44" s="123" t="str">
        <f t="shared" si="0"/>
        <v/>
      </c>
      <c r="F44" s="63"/>
      <c r="G44" s="64"/>
    </row>
    <row r="45" spans="1:7" ht="15.75">
      <c r="A45" s="132"/>
      <c r="B45" s="62"/>
      <c r="C45" s="61"/>
      <c r="D45" s="58"/>
      <c r="E45" s="77"/>
      <c r="F45" s="63"/>
      <c r="G45" s="64"/>
    </row>
    <row r="46" spans="1:7">
      <c r="A46" s="84" t="s">
        <v>825</v>
      </c>
      <c r="B46" s="85"/>
      <c r="C46" s="86"/>
      <c r="D46" s="87"/>
      <c r="E46" s="99"/>
      <c r="F46" s="129" t="s">
        <v>824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58"/>
    </row>
    <row r="48" spans="1:7" ht="13.5" thickBot="1">
      <c r="A48" s="89" t="s">
        <v>613</v>
      </c>
      <c r="B48" s="90"/>
      <c r="C48" s="91">
        <v>72</v>
      </c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>
      <c r="A49" s="96"/>
      <c r="B49" s="98"/>
      <c r="C49" s="101"/>
      <c r="D49" s="97"/>
      <c r="E49" s="96"/>
      <c r="F49" s="134"/>
      <c r="G49" s="134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5"/>
      <c r="E51" s="135"/>
      <c r="F51" s="58"/>
      <c r="G51" s="64"/>
    </row>
    <row r="52" spans="1:7" ht="15.75">
      <c r="A52" s="104"/>
      <c r="C52" s="135"/>
      <c r="D52" s="135"/>
      <c r="E52" s="135"/>
      <c r="F52" s="58"/>
      <c r="G52" s="64"/>
    </row>
    <row r="53" spans="1:7" ht="15.75">
      <c r="A53" s="104"/>
      <c r="C53" s="135"/>
      <c r="D53" s="135"/>
      <c r="E53" s="135"/>
      <c r="F53" s="58"/>
      <c r="G53" s="64"/>
    </row>
    <row r="54" spans="1:7" ht="15.75">
      <c r="A54" s="104"/>
      <c r="B54" s="81"/>
      <c r="C54" s="135"/>
      <c r="D54" s="135"/>
      <c r="E54" s="135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 ht="15.75">
      <c r="A57" s="62"/>
      <c r="B57" s="81"/>
      <c r="C57" s="83"/>
      <c r="D57" s="59"/>
      <c r="E57" s="63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>
      <c r="A59" s="62"/>
      <c r="B59" s="58"/>
      <c r="C59" s="63"/>
      <c r="D59" s="59"/>
      <c r="E59" s="63"/>
      <c r="F59" s="58"/>
      <c r="G59" s="58"/>
    </row>
    <row r="60" spans="1:7">
      <c r="A60" s="62"/>
      <c r="B60" s="58"/>
      <c r="C60" s="63"/>
      <c r="D60" s="59"/>
      <c r="E60" s="58"/>
    </row>
  </sheetData>
  <mergeCells count="4">
    <mergeCell ref="C2:F2"/>
    <mergeCell ref="C4:F4"/>
    <mergeCell ref="F49:G49"/>
    <mergeCell ref="C51:E54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2:H58"/>
  <sheetViews>
    <sheetView workbookViewId="0">
      <selection activeCell="B51" sqref="B51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140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771</v>
      </c>
      <c r="D4" s="133"/>
      <c r="E4" s="133"/>
      <c r="F4" s="133"/>
      <c r="G4" s="40"/>
      <c r="H4" s="40"/>
    </row>
    <row r="6" spans="1:8" ht="15.75">
      <c r="A6" s="43"/>
      <c r="B6" s="44"/>
      <c r="C6" s="44"/>
      <c r="D6" s="43"/>
      <c r="E6" s="58"/>
      <c r="F6" s="43"/>
      <c r="G6" s="43"/>
    </row>
    <row r="7" spans="1:8" ht="15" customHeight="1">
      <c r="A7" s="43"/>
      <c r="B7" s="44"/>
      <c r="C7" s="45"/>
      <c r="D7" s="75"/>
      <c r="E7" s="46"/>
      <c r="F7" s="58"/>
      <c r="G7" s="47"/>
    </row>
    <row r="8" spans="1:8" ht="15.75">
      <c r="A8" s="43"/>
      <c r="B8" s="44"/>
      <c r="C8" s="111"/>
      <c r="D8" s="75"/>
      <c r="E8" s="58"/>
      <c r="F8" s="47"/>
      <c r="G8" s="47"/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/>
      <c r="C12" s="44"/>
      <c r="D12" s="44"/>
      <c r="E12" s="48"/>
      <c r="F12" s="43"/>
      <c r="G12" s="47"/>
    </row>
    <row r="13" spans="1:8" ht="15.75">
      <c r="A13" s="43"/>
      <c r="B13" s="44"/>
      <c r="C13" s="111"/>
      <c r="D13" s="43"/>
      <c r="E13" s="50"/>
      <c r="F13" s="58"/>
      <c r="G13" s="47"/>
    </row>
    <row r="14" spans="1:8" ht="15.75">
      <c r="A14" s="43"/>
      <c r="B14" s="44"/>
      <c r="C14" s="111"/>
      <c r="D14" s="43"/>
      <c r="E14" s="50"/>
      <c r="F14" s="43"/>
      <c r="G14" s="47"/>
    </row>
    <row r="15" spans="1:8" ht="15.75">
      <c r="A15" s="43"/>
      <c r="B15" s="44"/>
      <c r="C15" s="76"/>
      <c r="D15" s="75"/>
      <c r="E15" s="50"/>
      <c r="F15" s="43"/>
      <c r="G15" s="47"/>
    </row>
    <row r="16" spans="1:8" s="34" customFormat="1">
      <c r="A16" s="52"/>
      <c r="B16" s="111"/>
      <c r="C16" s="111"/>
      <c r="D16" s="52"/>
      <c r="E16" s="58"/>
      <c r="F16" s="55"/>
      <c r="G16" s="55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/>
      <c r="C18" s="44"/>
      <c r="D18" s="44"/>
      <c r="E18" s="48"/>
      <c r="F18" s="43"/>
      <c r="G18" s="43"/>
    </row>
    <row r="19" spans="1:7" ht="15.75">
      <c r="A19" s="43"/>
      <c r="B19" s="44"/>
      <c r="C19" s="111"/>
      <c r="D19" s="43"/>
      <c r="E19" s="50"/>
      <c r="F19" s="43"/>
      <c r="G19" s="47"/>
    </row>
    <row r="20" spans="1:7" ht="15.75">
      <c r="A20" s="43"/>
      <c r="B20" s="44"/>
      <c r="C20" s="111"/>
      <c r="D20" s="43"/>
      <c r="E20" s="50"/>
      <c r="F20" s="43"/>
      <c r="G20" s="47"/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52"/>
      <c r="B22" s="44"/>
      <c r="C22" s="45"/>
      <c r="D22" s="43"/>
      <c r="E22" s="58"/>
      <c r="F22" s="47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/>
      <c r="C24" s="44"/>
      <c r="D24" s="43"/>
      <c r="E24" s="58"/>
      <c r="F24" s="43"/>
      <c r="G24" s="43"/>
    </row>
    <row r="25" spans="1:7" ht="15.75">
      <c r="B25" s="44"/>
      <c r="C25" s="43"/>
      <c r="D25" s="43"/>
      <c r="E25" s="58"/>
      <c r="F25" s="58"/>
      <c r="G25" s="47"/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/>
      <c r="B27" s="43"/>
      <c r="C27" s="43"/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/>
      <c r="B29" s="43"/>
      <c r="C29" s="43"/>
      <c r="D29" s="117"/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/>
      <c r="B31" s="43"/>
      <c r="C31" s="43"/>
      <c r="D31" s="131"/>
      <c r="E31" s="58"/>
      <c r="F31" s="58"/>
      <c r="G31" s="58"/>
    </row>
    <row r="32" spans="1:7">
      <c r="A32" s="58"/>
      <c r="B32" s="58"/>
      <c r="C32" s="58"/>
      <c r="D32" s="51"/>
      <c r="E32" s="52"/>
      <c r="F32" s="58"/>
      <c r="G32" s="58"/>
    </row>
    <row r="33" spans="1:7" s="124" customFormat="1">
      <c r="A33" s="34"/>
      <c r="B33" s="121"/>
      <c r="C33" s="52"/>
      <c r="D33" s="122"/>
      <c r="E33" s="123"/>
      <c r="F33" s="122"/>
      <c r="G33" s="122"/>
    </row>
    <row r="34" spans="1:7" s="124" customFormat="1" ht="12.75" customHeight="1">
      <c r="A34" s="34"/>
      <c r="B34" s="121"/>
      <c r="C34" s="52"/>
      <c r="D34" s="122"/>
      <c r="E34" s="123"/>
      <c r="F34" s="122"/>
      <c r="G34" s="122"/>
    </row>
    <row r="35" spans="1:7" s="124" customFormat="1" ht="12.75" customHeight="1">
      <c r="A35" s="34"/>
      <c r="B35" s="126"/>
      <c r="C35" s="52"/>
      <c r="D35" s="122"/>
      <c r="E35" s="123"/>
      <c r="F35" s="127"/>
      <c r="G35" s="64"/>
    </row>
    <row r="36" spans="1:7" s="124" customFormat="1" ht="12.75" customHeight="1">
      <c r="A36" s="34"/>
      <c r="C36" s="52"/>
      <c r="D36" s="122"/>
      <c r="E36" s="123"/>
      <c r="F36" s="127"/>
      <c r="G36" s="64"/>
    </row>
    <row r="37" spans="1:7" s="124" customFormat="1" ht="12.75" customHeight="1">
      <c r="A37" s="34"/>
      <c r="B37" s="126"/>
      <c r="C37" s="125"/>
      <c r="D37" s="122"/>
      <c r="E37" s="123"/>
      <c r="F37" s="127"/>
      <c r="G37" s="64"/>
    </row>
    <row r="38" spans="1:7" s="124" customFormat="1" ht="12.75" customHeight="1">
      <c r="A38" s="34"/>
      <c r="B38" s="126"/>
      <c r="C38" s="125"/>
      <c r="D38" s="122"/>
      <c r="E38" s="123"/>
      <c r="F38" s="127"/>
      <c r="G38" s="64"/>
    </row>
    <row r="39" spans="1:7" s="124" customFormat="1" ht="12.75" customHeight="1">
      <c r="A39" s="34"/>
      <c r="B39" s="126"/>
      <c r="C39" s="125"/>
      <c r="D39" s="122"/>
      <c r="E39" s="123"/>
      <c r="F39" s="127"/>
      <c r="G39" s="64"/>
    </row>
    <row r="40" spans="1:7" s="124" customFormat="1" ht="12.75" customHeight="1">
      <c r="A40" s="34"/>
      <c r="B40" s="126"/>
      <c r="C40" s="125"/>
      <c r="D40" s="122"/>
      <c r="E40" s="123"/>
      <c r="F40" s="127"/>
      <c r="G40" s="64"/>
    </row>
    <row r="41" spans="1:7" s="124" customFormat="1" ht="12.75" customHeight="1">
      <c r="A41" s="34"/>
      <c r="B41" s="126"/>
      <c r="C41" s="125"/>
      <c r="D41" s="122"/>
      <c r="E41" s="123"/>
      <c r="F41" s="127"/>
      <c r="G41" s="64"/>
    </row>
    <row r="42" spans="1:7" s="124" customFormat="1" ht="12.75" customHeight="1">
      <c r="A42" s="128"/>
      <c r="B42" s="126"/>
      <c r="C42" s="52"/>
      <c r="D42" s="122"/>
      <c r="E42" s="123"/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/>
      <c r="F43" s="127"/>
      <c r="G43" s="64"/>
    </row>
    <row r="44" spans="1:7" s="124" customFormat="1" ht="12.75" customHeight="1">
      <c r="A44" s="128"/>
      <c r="C44" s="125"/>
      <c r="D44" s="122"/>
      <c r="E44" s="123"/>
      <c r="F44" s="127"/>
      <c r="G44" s="64"/>
    </row>
    <row r="45" spans="1:7" ht="12.75" customHeight="1">
      <c r="C45" s="104"/>
      <c r="D45" s="116"/>
      <c r="E45" s="123"/>
      <c r="F45" s="63"/>
      <c r="G45" s="64"/>
    </row>
    <row r="46" spans="1:7" ht="12.75" customHeight="1">
      <c r="A46" s="104"/>
      <c r="C46" s="104"/>
      <c r="D46" s="116"/>
      <c r="E46" s="123"/>
      <c r="F46" s="63"/>
      <c r="G46" s="64"/>
    </row>
    <row r="47" spans="1:7" ht="12.75" customHeight="1">
      <c r="A47" s="132"/>
      <c r="C47" s="104"/>
      <c r="D47" s="116"/>
      <c r="E47" s="123"/>
      <c r="F47" s="63"/>
      <c r="G47" s="64"/>
    </row>
    <row r="48" spans="1:7">
      <c r="A48" s="97"/>
      <c r="B48" s="98"/>
      <c r="C48" s="101"/>
      <c r="D48" s="97"/>
      <c r="E48" s="96"/>
      <c r="F48" s="102"/>
    </row>
    <row r="49" spans="1:7" ht="15.75">
      <c r="A49" s="104"/>
      <c r="C49" s="135"/>
      <c r="D49" s="136"/>
      <c r="E49" s="136"/>
      <c r="F49" s="58"/>
      <c r="G49" s="64"/>
    </row>
    <row r="50" spans="1:7" ht="15.75">
      <c r="A50" s="104"/>
      <c r="C50" s="136"/>
      <c r="D50" s="136"/>
      <c r="E50" s="136"/>
      <c r="F50" s="58"/>
      <c r="G50" s="64"/>
    </row>
    <row r="51" spans="1:7" ht="15.75">
      <c r="A51" s="104"/>
      <c r="C51" s="136"/>
      <c r="D51" s="136"/>
      <c r="E51" s="136"/>
      <c r="F51" s="58"/>
      <c r="G51" s="64"/>
    </row>
    <row r="52" spans="1:7" ht="15.75">
      <c r="A52" s="104"/>
      <c r="B52" s="81"/>
      <c r="C52" s="136"/>
      <c r="D52" s="136"/>
      <c r="E52" s="136"/>
      <c r="F52" s="58"/>
      <c r="G52" s="64"/>
    </row>
    <row r="53" spans="1:7" ht="15.75">
      <c r="A53" s="62"/>
      <c r="B53" s="81"/>
      <c r="C53" s="83"/>
      <c r="D53" s="59"/>
      <c r="E53" s="63"/>
      <c r="F53" s="58"/>
      <c r="G53" s="64"/>
    </row>
    <row r="54" spans="1:7" ht="15.75">
      <c r="A54" s="62"/>
      <c r="B54" s="81"/>
      <c r="C54" s="83"/>
      <c r="D54" s="59"/>
      <c r="E54" s="63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>
      <c r="A57" s="62"/>
      <c r="B57" s="58"/>
      <c r="C57" s="63"/>
      <c r="D57" s="59"/>
      <c r="E57" s="63"/>
      <c r="F57" s="58"/>
      <c r="G57" s="58"/>
    </row>
    <row r="58" spans="1:7">
      <c r="A58" s="62"/>
      <c r="B58" s="58"/>
      <c r="C58" s="63"/>
      <c r="D58" s="59"/>
      <c r="E58" s="58"/>
    </row>
  </sheetData>
  <mergeCells count="3">
    <mergeCell ref="C2:F2"/>
    <mergeCell ref="C4:F4"/>
    <mergeCell ref="C49:E52"/>
  </mergeCells>
  <pageMargins left="0.7" right="0.7" top="0.75" bottom="0.75" header="0.3" footer="0.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16" sqref="M16"/>
    </sheetView>
  </sheetViews>
  <sheetFormatPr defaultRowHeight="12.75"/>
  <sheetData/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L38" sqref="L38"/>
    </sheetView>
  </sheetViews>
  <sheetFormatPr defaultRowHeight="12.75"/>
  <sheetData/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A8"/>
  <sheetViews>
    <sheetView workbookViewId="0">
      <selection activeCell="O33" sqref="O33"/>
    </sheetView>
  </sheetViews>
  <sheetFormatPr defaultRowHeight="12.75"/>
  <sheetData>
    <row r="1" spans="1:1">
      <c r="A1" t="s">
        <v>282</v>
      </c>
    </row>
    <row r="4" spans="1:1">
      <c r="A4" t="s">
        <v>283</v>
      </c>
    </row>
    <row r="6" spans="1:1">
      <c r="A6" t="s">
        <v>284</v>
      </c>
    </row>
    <row r="8" spans="1:1">
      <c r="A8" t="s">
        <v>285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41" sqref="M41"/>
    </sheetView>
  </sheetViews>
  <sheetFormatPr defaultRowHeight="12.75"/>
  <sheetData/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17" sqref="M17"/>
    </sheetView>
  </sheetViews>
  <sheetFormatPr defaultRowHeight="12.75"/>
  <sheetData/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R7" sqref="Q7:R7"/>
    </sheetView>
  </sheetViews>
  <sheetFormatPr defaultRowHeight="12.75"/>
  <sheetData/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24" sqref="M24"/>
    </sheetView>
  </sheetViews>
  <sheetFormatPr defaultRowHeight="12.75"/>
  <sheetData/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38" sqref="M38"/>
    </sheetView>
  </sheetViews>
  <sheetFormatPr defaultRowHeight="12.75"/>
  <sheetData/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28" sqref="M28"/>
    </sheetView>
  </sheetViews>
  <sheetFormatPr defaultRowHeight="12.7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2:H63"/>
  <sheetViews>
    <sheetView workbookViewId="0">
      <selection activeCell="B7" sqref="B7:E8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127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761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72</v>
      </c>
      <c r="C7" s="45"/>
      <c r="D7" s="75" t="s">
        <v>173</v>
      </c>
      <c r="E7" s="46"/>
      <c r="F7" s="58"/>
      <c r="G7" s="47">
        <v>10</v>
      </c>
    </row>
    <row r="8" spans="1:8" ht="15.75">
      <c r="A8" s="43" t="s">
        <v>3</v>
      </c>
      <c r="B8" s="44">
        <v>74</v>
      </c>
      <c r="C8" s="111">
        <v>32</v>
      </c>
      <c r="D8" s="75" t="s">
        <v>436</v>
      </c>
      <c r="E8" s="58"/>
      <c r="F8" s="47"/>
      <c r="G8" s="47">
        <v>5</v>
      </c>
    </row>
    <row r="9" spans="1:8" ht="15.75">
      <c r="A9" s="43" t="s">
        <v>765</v>
      </c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66</v>
      </c>
      <c r="C13" s="111"/>
      <c r="D13" s="43" t="s">
        <v>21</v>
      </c>
      <c r="E13" s="50"/>
      <c r="F13" s="58"/>
      <c r="G13" s="47">
        <v>10</v>
      </c>
    </row>
    <row r="14" spans="1:8" ht="15.75">
      <c r="A14" s="43" t="s">
        <v>3</v>
      </c>
      <c r="B14" s="44">
        <v>67</v>
      </c>
      <c r="C14" s="111"/>
      <c r="D14" s="43" t="s">
        <v>767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s="34" customFormat="1">
      <c r="A16" s="52"/>
      <c r="B16" s="111"/>
      <c r="C16" s="111"/>
      <c r="D16" s="52"/>
      <c r="E16" s="58"/>
      <c r="F16" s="55"/>
      <c r="G16" s="55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74</v>
      </c>
      <c r="C19" s="111">
        <v>36</v>
      </c>
      <c r="D19" s="43" t="s">
        <v>766</v>
      </c>
      <c r="E19" s="50"/>
      <c r="F19" s="43"/>
      <c r="G19" s="47">
        <v>10</v>
      </c>
    </row>
    <row r="20" spans="1:7" ht="15.75">
      <c r="A20" s="43" t="s">
        <v>3</v>
      </c>
      <c r="B20" s="44">
        <v>74</v>
      </c>
      <c r="C20" s="111">
        <v>37</v>
      </c>
      <c r="D20" s="43" t="s">
        <v>273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52"/>
      <c r="B22" s="44"/>
      <c r="C22" s="45"/>
      <c r="D22" s="43"/>
      <c r="E22" s="58"/>
      <c r="F22" s="47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78</v>
      </c>
      <c r="C25" s="43" t="s">
        <v>21</v>
      </c>
      <c r="D25" s="43"/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53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53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1">
        <v>3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34" t="s">
        <v>762</v>
      </c>
      <c r="B33" s="121"/>
      <c r="C33" s="52"/>
      <c r="D33" s="122" t="s">
        <v>13</v>
      </c>
      <c r="E33" s="123">
        <f>IF(A33=0,"",$D$29/$D$31)</f>
        <v>17.666666666666668</v>
      </c>
      <c r="F33" s="122"/>
      <c r="G33" s="122"/>
    </row>
    <row r="34" spans="1:7" s="124" customFormat="1" ht="12.75" customHeight="1">
      <c r="A34" s="34" t="s">
        <v>763</v>
      </c>
      <c r="B34" s="121"/>
      <c r="C34" s="52"/>
      <c r="D34" s="122" t="s">
        <v>13</v>
      </c>
      <c r="E34" s="123">
        <f t="shared" ref="E34:E44" si="0">IF(A34=0,"",$D$29/$D$31)</f>
        <v>17.666666666666668</v>
      </c>
      <c r="F34" s="122"/>
      <c r="G34" s="122"/>
    </row>
    <row r="35" spans="1:7" s="124" customFormat="1" ht="12.75" customHeight="1">
      <c r="A35" s="34" t="s">
        <v>764</v>
      </c>
      <c r="B35" s="126"/>
      <c r="C35" s="52"/>
      <c r="D35" s="122" t="s">
        <v>13</v>
      </c>
      <c r="E35" s="123">
        <f t="shared" si="0"/>
        <v>17.666666666666668</v>
      </c>
      <c r="F35" s="127"/>
      <c r="G35" s="64"/>
    </row>
    <row r="36" spans="1:7" s="124" customFormat="1" ht="12.75" customHeight="1">
      <c r="A36" s="34"/>
      <c r="C36" s="52"/>
      <c r="D36" s="122"/>
      <c r="E36" s="123" t="str">
        <f t="shared" si="0"/>
        <v/>
      </c>
      <c r="F36" s="127"/>
      <c r="G36" s="64"/>
    </row>
    <row r="37" spans="1:7" s="124" customFormat="1" ht="12.75" customHeight="1">
      <c r="A37" s="34"/>
      <c r="B37" s="126"/>
      <c r="C37" s="125"/>
      <c r="D37" s="122"/>
      <c r="E37" s="123" t="str">
        <f t="shared" si="0"/>
        <v/>
      </c>
      <c r="F37" s="127"/>
      <c r="G37" s="64"/>
    </row>
    <row r="38" spans="1:7" s="124" customFormat="1" ht="12.75" customHeight="1">
      <c r="A38" s="34"/>
      <c r="B38" s="126"/>
      <c r="C38" s="125"/>
      <c r="D38" s="122"/>
      <c r="E38" s="123" t="str">
        <f t="shared" si="0"/>
        <v/>
      </c>
      <c r="F38" s="127"/>
      <c r="G38" s="64"/>
    </row>
    <row r="39" spans="1:7" s="124" customFormat="1" ht="12.75" customHeight="1">
      <c r="A39" s="34"/>
      <c r="B39" s="126"/>
      <c r="C39" s="125"/>
      <c r="D39" s="122"/>
      <c r="E39" s="123" t="str">
        <f t="shared" si="0"/>
        <v/>
      </c>
      <c r="F39" s="127"/>
      <c r="G39" s="64"/>
    </row>
    <row r="40" spans="1:7" s="124" customFormat="1" ht="12.75" customHeight="1">
      <c r="A40" s="34"/>
      <c r="B40" s="126"/>
      <c r="C40" s="125"/>
      <c r="D40" s="122"/>
      <c r="E40" s="123" t="str">
        <f t="shared" si="0"/>
        <v/>
      </c>
      <c r="F40" s="127"/>
      <c r="G40" s="64"/>
    </row>
    <row r="41" spans="1:7" s="124" customFormat="1" ht="12.75" customHeight="1">
      <c r="A41" s="34"/>
      <c r="B41" s="126"/>
      <c r="C41" s="125"/>
      <c r="D41" s="122"/>
      <c r="E41" s="123" t="str">
        <f t="shared" si="0"/>
        <v/>
      </c>
      <c r="F41" s="127"/>
      <c r="G41" s="64"/>
    </row>
    <row r="42" spans="1:7" s="124" customFormat="1" ht="12.75" customHeight="1">
      <c r="A42" s="128"/>
      <c r="B42" s="126"/>
      <c r="C42" s="52"/>
      <c r="D42" s="122"/>
      <c r="E42" s="123" t="str">
        <f t="shared" si="0"/>
        <v/>
      </c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 t="str">
        <f t="shared" si="0"/>
        <v/>
      </c>
      <c r="F43" s="127"/>
      <c r="G43" s="64"/>
    </row>
    <row r="44" spans="1:7" s="124" customFormat="1" ht="12.75" customHeight="1">
      <c r="A44" s="128"/>
      <c r="C44" s="125"/>
      <c r="D44" s="122" t="str">
        <f t="shared" ref="D44" si="1">IF(A44="","","Yes")</f>
        <v/>
      </c>
      <c r="E44" s="123" t="str">
        <f t="shared" si="0"/>
        <v/>
      </c>
      <c r="F44" s="127"/>
      <c r="G44" s="64"/>
    </row>
    <row r="45" spans="1:7" ht="12.75" customHeight="1">
      <c r="C45" s="104"/>
      <c r="D45" s="116"/>
      <c r="E45" s="123" t="str">
        <f t="shared" ref="E45:E46" si="2">IF(D45=0,"",$D$29/$D$31)</f>
        <v/>
      </c>
      <c r="F45" s="63"/>
      <c r="G45" s="64"/>
    </row>
    <row r="46" spans="1:7" ht="12.75" customHeight="1">
      <c r="A46" s="104" t="s">
        <v>768</v>
      </c>
      <c r="C46" s="104"/>
      <c r="D46" s="116"/>
      <c r="E46" s="123" t="str">
        <f t="shared" si="2"/>
        <v/>
      </c>
      <c r="F46" s="63"/>
      <c r="G46" s="64"/>
    </row>
    <row r="47" spans="1:7" ht="12.75" customHeight="1">
      <c r="A47" s="132"/>
      <c r="C47" s="104"/>
      <c r="D47" s="116"/>
      <c r="E47" s="123"/>
      <c r="F47" s="63"/>
      <c r="G47" s="64"/>
    </row>
    <row r="48" spans="1:7" ht="12.75" customHeight="1">
      <c r="A48" s="132"/>
      <c r="B48" s="62"/>
      <c r="C48" s="61"/>
      <c r="D48" s="58"/>
      <c r="E48" s="77"/>
      <c r="F48" s="63"/>
      <c r="G48" s="64"/>
    </row>
    <row r="49" spans="1:7">
      <c r="A49" s="84" t="s">
        <v>770</v>
      </c>
      <c r="B49" s="85"/>
      <c r="C49" s="86"/>
      <c r="D49" s="87"/>
      <c r="E49" s="99"/>
      <c r="F49" s="129" t="s">
        <v>769</v>
      </c>
      <c r="G49" s="88"/>
    </row>
    <row r="50" spans="1:7" ht="13.5" thickBot="1">
      <c r="A50" s="61"/>
      <c r="B50" s="62"/>
      <c r="C50" s="58"/>
      <c r="D50" s="58"/>
      <c r="E50" s="59"/>
      <c r="F50" s="63"/>
      <c r="G50" s="58"/>
    </row>
    <row r="51" spans="1:7" ht="13.5" thickBot="1">
      <c r="A51" s="89" t="s">
        <v>613</v>
      </c>
      <c r="B51" s="90"/>
      <c r="C51" s="91"/>
      <c r="D51" s="92" t="s">
        <v>268</v>
      </c>
      <c r="E51" s="90" t="s">
        <v>269</v>
      </c>
      <c r="F51" s="118" t="s">
        <v>270</v>
      </c>
      <c r="G51" s="119" t="s">
        <v>271</v>
      </c>
    </row>
    <row r="52" spans="1:7">
      <c r="A52" s="96"/>
      <c r="B52" s="98"/>
      <c r="C52" s="101"/>
      <c r="D52" s="97"/>
      <c r="E52" s="96"/>
      <c r="F52" s="134"/>
      <c r="G52" s="134"/>
    </row>
    <row r="53" spans="1:7">
      <c r="A53" s="97"/>
      <c r="B53" s="98"/>
      <c r="C53" s="101"/>
      <c r="D53" s="97"/>
      <c r="E53" s="96"/>
      <c r="F53" s="102"/>
    </row>
    <row r="54" spans="1:7" ht="15.75">
      <c r="A54" s="104"/>
      <c r="C54" s="135"/>
      <c r="D54" s="136"/>
      <c r="E54" s="136"/>
      <c r="F54" s="58"/>
      <c r="G54" s="64"/>
    </row>
    <row r="55" spans="1:7" ht="15.75">
      <c r="A55" s="104"/>
      <c r="C55" s="136"/>
      <c r="D55" s="136"/>
      <c r="E55" s="136"/>
      <c r="F55" s="58"/>
      <c r="G55" s="64"/>
    </row>
    <row r="56" spans="1:7" ht="15.75">
      <c r="A56" s="104"/>
      <c r="C56" s="136"/>
      <c r="D56" s="136"/>
      <c r="E56" s="136"/>
      <c r="F56" s="58"/>
      <c r="G56" s="64"/>
    </row>
    <row r="57" spans="1:7" ht="15.75">
      <c r="A57" s="104"/>
      <c r="B57" s="81"/>
      <c r="C57" s="136"/>
      <c r="D57" s="136"/>
      <c r="E57" s="136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>
      <c r="A62" s="62"/>
      <c r="B62" s="58"/>
      <c r="C62" s="63"/>
      <c r="D62" s="59"/>
      <c r="E62" s="63"/>
      <c r="F62" s="58"/>
      <c r="G62" s="58"/>
    </row>
    <row r="63" spans="1:7">
      <c r="A63" s="62"/>
      <c r="B63" s="58"/>
      <c r="C63" s="63"/>
      <c r="D63" s="59"/>
      <c r="E63" s="58"/>
    </row>
  </sheetData>
  <mergeCells count="4">
    <mergeCell ref="C2:F2"/>
    <mergeCell ref="C4:F4"/>
    <mergeCell ref="F52:G52"/>
    <mergeCell ref="C54:E57"/>
  </mergeCells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P21" sqref="P21:P22"/>
    </sheetView>
  </sheetViews>
  <sheetFormatPr defaultRowHeight="12.75"/>
  <sheetData/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21" sqref="N21"/>
    </sheetView>
  </sheetViews>
  <sheetFormatPr defaultRowHeight="12.75"/>
  <sheetData>
    <row r="1" spans="1:1">
      <c r="A1" s="34"/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34" sqref="N34"/>
    </sheetView>
  </sheetViews>
  <sheetFormatPr defaultRowHeight="12.75"/>
  <sheetData/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23" sqref="N23"/>
    </sheetView>
  </sheetViews>
  <sheetFormatPr defaultRowHeight="12.75"/>
  <sheetData/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>
  <dimension ref="A1"/>
  <sheetViews>
    <sheetView topLeftCell="A10" workbookViewId="0">
      <selection activeCell="M40" sqref="M40"/>
    </sheetView>
  </sheetViews>
  <sheetFormatPr defaultRowHeight="12.7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2:H63"/>
  <sheetViews>
    <sheetView workbookViewId="0">
      <selection activeCell="F14" sqref="F14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125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745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71</v>
      </c>
      <c r="C7" s="45"/>
      <c r="D7" s="75" t="s">
        <v>757</v>
      </c>
      <c r="E7" s="46"/>
      <c r="F7" s="58"/>
      <c r="G7" s="47">
        <v>10</v>
      </c>
    </row>
    <row r="8" spans="1:8" ht="15.75">
      <c r="A8" s="43" t="s">
        <v>3</v>
      </c>
      <c r="B8" s="44">
        <v>84</v>
      </c>
      <c r="C8" s="111"/>
      <c r="D8" s="75" t="s">
        <v>505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68</v>
      </c>
      <c r="C13" s="111"/>
      <c r="D13" s="43" t="s">
        <v>758</v>
      </c>
      <c r="E13" s="50"/>
      <c r="F13" s="58"/>
      <c r="G13" s="47">
        <v>10</v>
      </c>
    </row>
    <row r="14" spans="1:8" ht="15.75">
      <c r="A14" s="43" t="s">
        <v>3</v>
      </c>
      <c r="B14" s="44">
        <v>69</v>
      </c>
      <c r="C14" s="111">
        <v>32</v>
      </c>
      <c r="D14" s="43" t="s">
        <v>70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s="34" customFormat="1">
      <c r="A16" s="52" t="s">
        <v>759</v>
      </c>
      <c r="B16" s="111"/>
      <c r="C16" s="111"/>
      <c r="D16" s="52"/>
      <c r="E16" s="58"/>
      <c r="F16" s="55"/>
      <c r="G16" s="55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70</v>
      </c>
      <c r="C19" s="111"/>
      <c r="D19" s="43" t="s">
        <v>273</v>
      </c>
      <c r="E19" s="50"/>
      <c r="F19" s="43"/>
      <c r="G19" s="47">
        <v>10</v>
      </c>
    </row>
    <row r="20" spans="1:7" ht="15.75">
      <c r="A20" s="43" t="s">
        <v>3</v>
      </c>
      <c r="B20" s="44">
        <v>73</v>
      </c>
      <c r="C20" s="111">
        <v>36</v>
      </c>
      <c r="D20" s="43" t="s">
        <v>624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52" t="s">
        <v>760</v>
      </c>
      <c r="B22" s="44"/>
      <c r="C22" s="45"/>
      <c r="D22" s="43"/>
      <c r="E22" s="58"/>
      <c r="F22" s="47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79</v>
      </c>
      <c r="C25" s="43" t="s">
        <v>757</v>
      </c>
      <c r="D25" s="43"/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55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55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1">
        <f>COUNTA(A33:A46)</f>
        <v>11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34" t="s">
        <v>747</v>
      </c>
      <c r="B33" s="121"/>
      <c r="C33" s="52"/>
      <c r="D33" s="122" t="s">
        <v>13</v>
      </c>
      <c r="E33" s="123">
        <f>IF(A33=0,"",$D$29/$D$31)</f>
        <v>5</v>
      </c>
      <c r="F33" s="122"/>
      <c r="G33" s="122"/>
    </row>
    <row r="34" spans="1:7" s="124" customFormat="1" ht="12.75" customHeight="1">
      <c r="A34" s="34" t="s">
        <v>748</v>
      </c>
      <c r="B34" s="121"/>
      <c r="C34" s="52"/>
      <c r="D34" s="122" t="s">
        <v>13</v>
      </c>
      <c r="E34" s="123">
        <f t="shared" ref="E34:E44" si="0">IF(A34=0,"",$D$29/$D$31)</f>
        <v>5</v>
      </c>
      <c r="F34" s="122"/>
      <c r="G34" s="122"/>
    </row>
    <row r="35" spans="1:7" s="124" customFormat="1" ht="12.75" customHeight="1">
      <c r="A35" s="34" t="s">
        <v>749</v>
      </c>
      <c r="B35" s="126"/>
      <c r="C35" s="52"/>
      <c r="D35" s="122" t="s">
        <v>13</v>
      </c>
      <c r="E35" s="123">
        <f t="shared" si="0"/>
        <v>5</v>
      </c>
      <c r="F35" s="127"/>
      <c r="G35" s="64"/>
    </row>
    <row r="36" spans="1:7" s="124" customFormat="1" ht="12.75" customHeight="1">
      <c r="A36" s="34" t="s">
        <v>552</v>
      </c>
      <c r="C36" s="52"/>
      <c r="D36" s="122" t="s">
        <v>13</v>
      </c>
      <c r="E36" s="123">
        <f t="shared" si="0"/>
        <v>5</v>
      </c>
      <c r="F36" s="127"/>
      <c r="G36" s="64"/>
    </row>
    <row r="37" spans="1:7" s="124" customFormat="1" ht="12.75" customHeight="1">
      <c r="A37" s="34" t="s">
        <v>640</v>
      </c>
      <c r="B37" s="126"/>
      <c r="C37" s="125"/>
      <c r="D37" s="122" t="s">
        <v>13</v>
      </c>
      <c r="E37" s="123">
        <f t="shared" si="0"/>
        <v>5</v>
      </c>
      <c r="F37" s="127"/>
      <c r="G37" s="64"/>
    </row>
    <row r="38" spans="1:7" s="124" customFormat="1" ht="12.75" customHeight="1">
      <c r="A38" s="34" t="s">
        <v>658</v>
      </c>
      <c r="B38" s="126"/>
      <c r="C38" s="125"/>
      <c r="D38" s="122" t="s">
        <v>13</v>
      </c>
      <c r="E38" s="123">
        <f t="shared" si="0"/>
        <v>5</v>
      </c>
      <c r="F38" s="127"/>
      <c r="G38" s="64"/>
    </row>
    <row r="39" spans="1:7" s="124" customFormat="1" ht="12.75" customHeight="1">
      <c r="A39" s="34" t="s">
        <v>751</v>
      </c>
      <c r="B39" s="126"/>
      <c r="C39" s="125"/>
      <c r="D39" s="122" t="s">
        <v>13</v>
      </c>
      <c r="E39" s="123">
        <f t="shared" si="0"/>
        <v>5</v>
      </c>
      <c r="F39" s="127"/>
      <c r="G39" s="64"/>
    </row>
    <row r="40" spans="1:7" s="124" customFormat="1" ht="12.75" customHeight="1">
      <c r="A40" s="34" t="s">
        <v>752</v>
      </c>
      <c r="B40" s="126"/>
      <c r="C40" s="125"/>
      <c r="D40" s="122" t="s">
        <v>13</v>
      </c>
      <c r="E40" s="123">
        <f t="shared" si="0"/>
        <v>5</v>
      </c>
      <c r="F40" s="127"/>
      <c r="G40" s="64"/>
    </row>
    <row r="41" spans="1:7" s="124" customFormat="1" ht="12.75" customHeight="1">
      <c r="A41" s="34" t="s">
        <v>753</v>
      </c>
      <c r="B41" s="126"/>
      <c r="C41" s="125"/>
      <c r="D41" s="122" t="s">
        <v>13</v>
      </c>
      <c r="E41" s="123">
        <f t="shared" si="0"/>
        <v>5</v>
      </c>
      <c r="F41" s="127"/>
      <c r="G41" s="64"/>
    </row>
    <row r="42" spans="1:7" s="124" customFormat="1" ht="12.75" customHeight="1">
      <c r="A42" s="128" t="s">
        <v>754</v>
      </c>
      <c r="B42" s="126"/>
      <c r="C42" s="52"/>
      <c r="D42" s="122" t="s">
        <v>13</v>
      </c>
      <c r="E42" s="123">
        <f t="shared" si="0"/>
        <v>5</v>
      </c>
      <c r="F42" s="127"/>
      <c r="G42" s="64"/>
    </row>
    <row r="43" spans="1:7" s="124" customFormat="1" ht="12.75" customHeight="1">
      <c r="A43" s="125" t="s">
        <v>755</v>
      </c>
      <c r="B43" s="126"/>
      <c r="C43" s="125"/>
      <c r="D43" s="122" t="s">
        <v>13</v>
      </c>
      <c r="E43" s="123">
        <f t="shared" si="0"/>
        <v>5</v>
      </c>
      <c r="F43" s="127"/>
      <c r="G43" s="64"/>
    </row>
    <row r="44" spans="1:7" s="124" customFormat="1" ht="12.75" customHeight="1">
      <c r="A44" s="128"/>
      <c r="C44" s="125"/>
      <c r="D44" s="122" t="str">
        <f t="shared" ref="D44" si="1">IF(A44="","","Yes")</f>
        <v/>
      </c>
      <c r="E44" s="123" t="str">
        <f t="shared" si="0"/>
        <v/>
      </c>
      <c r="F44" s="127"/>
      <c r="G44" s="64"/>
    </row>
    <row r="45" spans="1:7" ht="12.75" customHeight="1">
      <c r="C45" s="104"/>
      <c r="D45" s="116"/>
      <c r="E45" s="123" t="str">
        <f t="shared" ref="E45:E46" si="2">IF(D45=0,"",$D$29/$D$31)</f>
        <v/>
      </c>
      <c r="F45" s="63"/>
      <c r="G45" s="64"/>
    </row>
    <row r="46" spans="1:7" ht="12.75" customHeight="1">
      <c r="A46" s="104"/>
      <c r="C46" s="104"/>
      <c r="D46" s="116"/>
      <c r="E46" s="123" t="str">
        <f t="shared" si="2"/>
        <v/>
      </c>
      <c r="F46" s="63"/>
      <c r="G46" s="64"/>
    </row>
    <row r="47" spans="1:7" ht="12.75" customHeight="1">
      <c r="A47" s="132" t="s">
        <v>750</v>
      </c>
      <c r="C47" s="104"/>
      <c r="D47" s="116"/>
      <c r="E47" s="123"/>
      <c r="F47" s="63"/>
      <c r="G47" s="64"/>
    </row>
    <row r="48" spans="1:7" ht="12.75" customHeight="1">
      <c r="A48" s="132" t="s">
        <v>756</v>
      </c>
      <c r="B48" s="62"/>
      <c r="C48" s="61"/>
      <c r="D48" s="58"/>
      <c r="E48" s="77"/>
      <c r="F48" s="63"/>
      <c r="G48" s="64"/>
    </row>
    <row r="49" spans="1:7">
      <c r="A49" s="84" t="s">
        <v>746</v>
      </c>
      <c r="B49" s="85"/>
      <c r="C49" s="86"/>
      <c r="D49" s="87"/>
      <c r="E49" s="99"/>
      <c r="F49" s="129" t="s">
        <v>727</v>
      </c>
      <c r="G49" s="88"/>
    </row>
    <row r="50" spans="1:7" ht="13.5" thickBot="1">
      <c r="A50" s="61"/>
      <c r="B50" s="62"/>
      <c r="C50" s="58"/>
      <c r="D50" s="58"/>
      <c r="E50" s="59"/>
      <c r="F50" s="63"/>
      <c r="G50" s="58"/>
    </row>
    <row r="51" spans="1:7" ht="13.5" thickBot="1">
      <c r="A51" s="89" t="s">
        <v>613</v>
      </c>
      <c r="B51" s="90"/>
      <c r="C51" s="91"/>
      <c r="D51" s="92" t="s">
        <v>268</v>
      </c>
      <c r="E51" s="90" t="s">
        <v>269</v>
      </c>
      <c r="F51" s="118" t="s">
        <v>270</v>
      </c>
      <c r="G51" s="119" t="s">
        <v>271</v>
      </c>
    </row>
    <row r="52" spans="1:7">
      <c r="A52" s="96"/>
      <c r="B52" s="98"/>
      <c r="C52" s="101"/>
      <c r="D52" s="97"/>
      <c r="E52" s="96"/>
      <c r="F52" s="134"/>
      <c r="G52" s="134"/>
    </row>
    <row r="53" spans="1:7">
      <c r="A53" s="97"/>
      <c r="B53" s="98"/>
      <c r="C53" s="101"/>
      <c r="D53" s="97"/>
      <c r="E53" s="96"/>
      <c r="F53" s="102"/>
    </row>
    <row r="54" spans="1:7" ht="15.75">
      <c r="A54" s="104"/>
      <c r="C54" s="135"/>
      <c r="D54" s="136"/>
      <c r="E54" s="136"/>
      <c r="F54" s="58"/>
      <c r="G54" s="64"/>
    </row>
    <row r="55" spans="1:7" ht="15.75">
      <c r="A55" s="104"/>
      <c r="C55" s="136"/>
      <c r="D55" s="136"/>
      <c r="E55" s="136"/>
      <c r="F55" s="58"/>
      <c r="G55" s="64"/>
    </row>
    <row r="56" spans="1:7" ht="15.75">
      <c r="A56" s="104"/>
      <c r="C56" s="136"/>
      <c r="D56" s="136"/>
      <c r="E56" s="136"/>
      <c r="F56" s="58"/>
      <c r="G56" s="64"/>
    </row>
    <row r="57" spans="1:7" ht="15.75">
      <c r="A57" s="104"/>
      <c r="B57" s="81"/>
      <c r="C57" s="136"/>
      <c r="D57" s="136"/>
      <c r="E57" s="136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>
      <c r="A62" s="62"/>
      <c r="B62" s="58"/>
      <c r="C62" s="63"/>
      <c r="D62" s="59"/>
      <c r="E62" s="63"/>
      <c r="F62" s="58"/>
      <c r="G62" s="58"/>
    </row>
    <row r="63" spans="1:7">
      <c r="A63" s="62"/>
      <c r="B63" s="58"/>
      <c r="C63" s="63"/>
      <c r="D63" s="59"/>
      <c r="E63" s="58"/>
    </row>
  </sheetData>
  <mergeCells count="4">
    <mergeCell ref="C2:F2"/>
    <mergeCell ref="C4:F4"/>
    <mergeCell ref="F52:G52"/>
    <mergeCell ref="C54:E57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2:H63"/>
  <sheetViews>
    <sheetView workbookViewId="0">
      <selection activeCell="E38" sqref="E38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108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732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70</v>
      </c>
      <c r="C7" s="45"/>
      <c r="D7" s="43" t="s">
        <v>412</v>
      </c>
      <c r="E7" s="46"/>
      <c r="F7" s="58"/>
      <c r="G7" s="47">
        <v>10</v>
      </c>
    </row>
    <row r="8" spans="1:8" ht="15.75">
      <c r="A8" s="43" t="s">
        <v>3</v>
      </c>
      <c r="B8" s="44">
        <v>71</v>
      </c>
      <c r="C8" s="111"/>
      <c r="D8" s="43" t="s">
        <v>221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69</v>
      </c>
      <c r="C13" s="111"/>
      <c r="D13" s="43" t="s">
        <v>521</v>
      </c>
      <c r="E13" s="50"/>
      <c r="F13" s="58"/>
      <c r="G13" s="47">
        <v>10</v>
      </c>
    </row>
    <row r="14" spans="1:8" ht="15.75">
      <c r="A14" s="43" t="s">
        <v>3</v>
      </c>
      <c r="B14" s="44">
        <v>70</v>
      </c>
      <c r="C14" s="111"/>
      <c r="D14" s="43" t="s">
        <v>70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58"/>
      <c r="F16" s="47"/>
      <c r="G16" s="47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74</v>
      </c>
      <c r="C19" s="111">
        <v>37</v>
      </c>
      <c r="D19" s="43" t="s">
        <v>464</v>
      </c>
      <c r="E19" s="50"/>
      <c r="F19" s="43"/>
      <c r="G19" s="47">
        <v>10</v>
      </c>
    </row>
    <row r="20" spans="1:7" ht="15.75">
      <c r="A20" s="43" t="s">
        <v>3</v>
      </c>
      <c r="B20" s="44">
        <v>74</v>
      </c>
      <c r="C20" s="111">
        <v>37.5</v>
      </c>
      <c r="D20" s="43" t="s">
        <v>143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 t="s">
        <v>733</v>
      </c>
      <c r="B22" s="44"/>
      <c r="C22" s="45"/>
      <c r="D22" s="43"/>
      <c r="E22" s="58"/>
      <c r="F22" s="47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76</v>
      </c>
      <c r="C25" s="43" t="s">
        <v>221</v>
      </c>
      <c r="D25" s="43"/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50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50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1">
        <f>COUNTA(A33:A46)</f>
        <v>9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t="s">
        <v>734</v>
      </c>
      <c r="B33" s="121"/>
      <c r="C33" s="52"/>
      <c r="D33" s="122" t="str">
        <f>IF(A33="","","Yes")</f>
        <v>Yes</v>
      </c>
      <c r="E33" s="123">
        <f>IF(A33=0,"",$D$29/$D$31)</f>
        <v>5.5555555555555554</v>
      </c>
      <c r="F33" s="122"/>
      <c r="G33" s="122"/>
    </row>
    <row r="34" spans="1:7" s="124" customFormat="1" ht="12.75" customHeight="1">
      <c r="A34" t="s">
        <v>735</v>
      </c>
      <c r="B34" s="121"/>
      <c r="C34" s="52"/>
      <c r="D34" s="122" t="str">
        <f t="shared" ref="D34:D44" si="0">IF(A34="","","Yes")</f>
        <v>Yes</v>
      </c>
      <c r="E34" s="123">
        <f t="shared" ref="E34:E44" si="1">IF(A34=0,"",$D$29/$D$31)</f>
        <v>5.5555555555555554</v>
      </c>
      <c r="F34" s="122"/>
      <c r="G34" s="122"/>
    </row>
    <row r="35" spans="1:7" s="124" customFormat="1" ht="12.75" customHeight="1">
      <c r="A35" t="s">
        <v>736</v>
      </c>
      <c r="B35" s="126"/>
      <c r="C35" s="52"/>
      <c r="D35" s="122" t="str">
        <f t="shared" si="0"/>
        <v>Yes</v>
      </c>
      <c r="E35" s="123">
        <f t="shared" si="1"/>
        <v>5.5555555555555554</v>
      </c>
      <c r="F35" s="127"/>
      <c r="G35" s="64"/>
    </row>
    <row r="36" spans="1:7" s="124" customFormat="1" ht="12.75" customHeight="1">
      <c r="A36" t="s">
        <v>737</v>
      </c>
      <c r="C36" s="52"/>
      <c r="D36" s="122" t="str">
        <f t="shared" si="0"/>
        <v>Yes</v>
      </c>
      <c r="E36" s="123">
        <f t="shared" si="1"/>
        <v>5.5555555555555554</v>
      </c>
      <c r="F36" s="127"/>
      <c r="G36" s="64"/>
    </row>
    <row r="37" spans="1:7" s="124" customFormat="1" ht="12.75" customHeight="1">
      <c r="A37" t="s">
        <v>738</v>
      </c>
      <c r="B37" s="126"/>
      <c r="C37" s="125"/>
      <c r="D37" s="122" t="str">
        <f t="shared" si="0"/>
        <v>Yes</v>
      </c>
      <c r="E37" s="123">
        <f t="shared" si="1"/>
        <v>5.5555555555555554</v>
      </c>
      <c r="F37" s="127"/>
      <c r="G37" s="64"/>
    </row>
    <row r="38" spans="1:7" s="124" customFormat="1" ht="12.75" customHeight="1">
      <c r="A38" t="s">
        <v>739</v>
      </c>
      <c r="B38" s="126"/>
      <c r="C38" s="125"/>
      <c r="D38" s="122" t="str">
        <f t="shared" si="0"/>
        <v>Yes</v>
      </c>
      <c r="E38" s="123">
        <f t="shared" si="1"/>
        <v>5.5555555555555554</v>
      </c>
      <c r="F38" s="127"/>
      <c r="G38" s="64"/>
    </row>
    <row r="39" spans="1:7" s="124" customFormat="1" ht="12.75" customHeight="1">
      <c r="A39" t="s">
        <v>740</v>
      </c>
      <c r="B39" s="126"/>
      <c r="C39" s="125"/>
      <c r="D39" s="122" t="str">
        <f t="shared" si="0"/>
        <v>Yes</v>
      </c>
      <c r="E39" s="123">
        <f t="shared" si="1"/>
        <v>5.5555555555555554</v>
      </c>
      <c r="F39" s="127"/>
      <c r="G39" s="64"/>
    </row>
    <row r="40" spans="1:7" s="124" customFormat="1" ht="12.75" customHeight="1">
      <c r="A40" t="s">
        <v>741</v>
      </c>
      <c r="B40" s="126"/>
      <c r="C40" s="125"/>
      <c r="D40" s="122" t="str">
        <f t="shared" si="0"/>
        <v>Yes</v>
      </c>
      <c r="E40" s="123">
        <f t="shared" si="1"/>
        <v>5.5555555555555554</v>
      </c>
      <c r="F40" s="127"/>
      <c r="G40" s="64"/>
    </row>
    <row r="41" spans="1:7" s="124" customFormat="1" ht="12.75" customHeight="1">
      <c r="A41" t="s">
        <v>742</v>
      </c>
      <c r="B41" s="126"/>
      <c r="C41" s="125"/>
      <c r="D41" s="122" t="str">
        <f t="shared" si="0"/>
        <v>Yes</v>
      </c>
      <c r="E41" s="123">
        <f t="shared" si="1"/>
        <v>5.5555555555555554</v>
      </c>
      <c r="F41" s="127"/>
      <c r="G41" s="64"/>
    </row>
    <row r="42" spans="1:7" s="124" customFormat="1" ht="12.75" customHeight="1">
      <c r="A42" s="128"/>
      <c r="B42" s="126"/>
      <c r="C42" s="52"/>
      <c r="D42" s="122"/>
      <c r="E42" s="123"/>
      <c r="F42" s="127"/>
      <c r="G42" s="64"/>
    </row>
    <row r="43" spans="1:7" s="124" customFormat="1" ht="12.75" customHeight="1">
      <c r="A43" s="125"/>
      <c r="B43" s="126"/>
      <c r="C43" s="125"/>
      <c r="D43" s="122" t="str">
        <f t="shared" si="0"/>
        <v/>
      </c>
      <c r="E43" s="123" t="str">
        <f t="shared" si="1"/>
        <v/>
      </c>
      <c r="F43" s="127"/>
      <c r="G43" s="64"/>
    </row>
    <row r="44" spans="1:7" s="124" customFormat="1" ht="12.75" customHeight="1">
      <c r="A44" s="128"/>
      <c r="C44" s="125"/>
      <c r="D44" s="122" t="str">
        <f t="shared" si="0"/>
        <v/>
      </c>
      <c r="E44" s="123" t="str">
        <f t="shared" si="1"/>
        <v/>
      </c>
      <c r="F44" s="127"/>
      <c r="G44" s="64"/>
    </row>
    <row r="45" spans="1:7" ht="12.75" customHeight="1">
      <c r="C45" s="104"/>
      <c r="D45" s="116"/>
      <c r="E45" s="123" t="str">
        <f t="shared" ref="E45:E46" si="2">IF(D45=0,"",$D$29/$D$31)</f>
        <v/>
      </c>
      <c r="F45" s="63"/>
      <c r="G45" s="64"/>
    </row>
    <row r="46" spans="1:7" ht="12.75" customHeight="1">
      <c r="A46" s="104"/>
      <c r="C46" s="104"/>
      <c r="D46" s="116"/>
      <c r="E46" s="123" t="str">
        <f t="shared" si="2"/>
        <v/>
      </c>
      <c r="F46" s="63"/>
      <c r="G46" s="64"/>
    </row>
    <row r="47" spans="1:7" ht="12.75" customHeight="1">
      <c r="A47" s="132"/>
      <c r="C47" s="104"/>
      <c r="D47" s="116"/>
      <c r="E47" s="123"/>
      <c r="F47" s="63"/>
      <c r="G47" s="64"/>
    </row>
    <row r="48" spans="1:7" ht="12.75" customHeight="1">
      <c r="A48" s="61"/>
      <c r="B48" s="62"/>
      <c r="C48" s="61"/>
      <c r="D48" s="58"/>
      <c r="E48" s="77"/>
      <c r="F48" s="63"/>
      <c r="G48" s="64"/>
    </row>
    <row r="49" spans="1:7">
      <c r="A49" s="84" t="s">
        <v>744</v>
      </c>
      <c r="B49" s="85"/>
      <c r="C49" s="86"/>
      <c r="D49" s="87"/>
      <c r="E49" s="99"/>
      <c r="F49" s="129" t="s">
        <v>743</v>
      </c>
      <c r="G49" s="88"/>
    </row>
    <row r="50" spans="1:7" ht="13.5" thickBot="1">
      <c r="A50" s="61"/>
      <c r="B50" s="62"/>
      <c r="C50" s="58"/>
      <c r="D50" s="58"/>
      <c r="E50" s="59"/>
      <c r="F50" s="63"/>
      <c r="G50" s="58"/>
    </row>
    <row r="51" spans="1:7" ht="13.5" thickBot="1">
      <c r="A51" s="89" t="s">
        <v>613</v>
      </c>
      <c r="B51" s="90"/>
      <c r="C51" s="91"/>
      <c r="D51" s="92" t="s">
        <v>268</v>
      </c>
      <c r="E51" s="90" t="s">
        <v>269</v>
      </c>
      <c r="F51" s="118" t="s">
        <v>270</v>
      </c>
      <c r="G51" s="119" t="s">
        <v>271</v>
      </c>
    </row>
    <row r="52" spans="1:7">
      <c r="A52" s="96"/>
      <c r="B52" s="98"/>
      <c r="C52" s="101"/>
      <c r="D52" s="97"/>
      <c r="E52" s="96"/>
      <c r="F52" s="134"/>
      <c r="G52" s="134"/>
    </row>
    <row r="53" spans="1:7">
      <c r="A53" s="97"/>
      <c r="B53" s="98"/>
      <c r="C53" s="101"/>
      <c r="D53" s="97"/>
      <c r="E53" s="96"/>
      <c r="F53" s="102"/>
    </row>
    <row r="54" spans="1:7" ht="15.75">
      <c r="A54" s="104"/>
      <c r="C54" s="135"/>
      <c r="D54" s="136"/>
      <c r="E54" s="136"/>
      <c r="F54" s="58"/>
      <c r="G54" s="64"/>
    </row>
    <row r="55" spans="1:7" ht="15.75">
      <c r="A55" s="104"/>
      <c r="C55" s="136"/>
      <c r="D55" s="136"/>
      <c r="E55" s="136"/>
      <c r="F55" s="58"/>
      <c r="G55" s="64"/>
    </row>
    <row r="56" spans="1:7" ht="15.75">
      <c r="A56" s="104"/>
      <c r="C56" s="136"/>
      <c r="D56" s="136"/>
      <c r="E56" s="136"/>
      <c r="F56" s="58"/>
      <c r="G56" s="64"/>
    </row>
    <row r="57" spans="1:7" ht="15.75">
      <c r="A57" s="104"/>
      <c r="B57" s="81"/>
      <c r="C57" s="136"/>
      <c r="D57" s="136"/>
      <c r="E57" s="136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>
      <c r="A62" s="62"/>
      <c r="B62" s="58"/>
      <c r="C62" s="63"/>
      <c r="D62" s="59"/>
      <c r="E62" s="63"/>
      <c r="F62" s="58"/>
      <c r="G62" s="58"/>
    </row>
    <row r="63" spans="1:7">
      <c r="A63" s="62"/>
      <c r="B63" s="58"/>
      <c r="C63" s="63"/>
      <c r="D63" s="59"/>
      <c r="E63" s="58"/>
    </row>
  </sheetData>
  <mergeCells count="4">
    <mergeCell ref="C2:F2"/>
    <mergeCell ref="C4:F4"/>
    <mergeCell ref="F52:G52"/>
    <mergeCell ref="C54:E57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2:H63"/>
  <sheetViews>
    <sheetView workbookViewId="0">
      <selection activeCell="D23" sqref="D23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105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722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71</v>
      </c>
      <c r="C7" s="45">
        <v>32</v>
      </c>
      <c r="D7" s="43" t="s">
        <v>436</v>
      </c>
      <c r="E7" s="46"/>
      <c r="F7" s="58"/>
      <c r="G7" s="47">
        <v>10</v>
      </c>
    </row>
    <row r="8" spans="1:8" ht="15.75">
      <c r="A8" s="43" t="s">
        <v>3</v>
      </c>
      <c r="B8" s="44">
        <v>71</v>
      </c>
      <c r="C8" s="111">
        <v>36</v>
      </c>
      <c r="D8" s="43" t="s">
        <v>221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70</v>
      </c>
      <c r="C13" s="111"/>
      <c r="D13" s="43" t="s">
        <v>152</v>
      </c>
      <c r="E13" s="50"/>
      <c r="F13" s="58"/>
      <c r="G13" s="47">
        <v>10</v>
      </c>
    </row>
    <row r="14" spans="1:8" ht="15.75">
      <c r="A14" s="43" t="s">
        <v>3</v>
      </c>
      <c r="B14" s="44">
        <v>71</v>
      </c>
      <c r="C14" s="111"/>
      <c r="D14" s="43" t="s">
        <v>521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58"/>
      <c r="F16" s="47"/>
      <c r="G16" s="47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70</v>
      </c>
      <c r="C19" s="111"/>
      <c r="D19" s="43" t="s">
        <v>603</v>
      </c>
      <c r="E19" s="50"/>
      <c r="F19" s="43"/>
      <c r="G19" s="47">
        <v>10</v>
      </c>
    </row>
    <row r="20" spans="1:7" ht="15.75">
      <c r="A20" s="43" t="s">
        <v>3</v>
      </c>
      <c r="B20" s="44">
        <v>71</v>
      </c>
      <c r="C20" s="111"/>
      <c r="D20" s="43" t="s">
        <v>175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76</v>
      </c>
      <c r="C25" s="43" t="s">
        <v>221</v>
      </c>
      <c r="D25" s="43"/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48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48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1">
        <f>COUNTA(A33:A46)</f>
        <v>10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121" t="s">
        <v>721</v>
      </c>
      <c r="B33" s="121"/>
      <c r="C33" s="52"/>
      <c r="D33" s="122" t="str">
        <f>IF(A33="","","Yes")</f>
        <v>Yes</v>
      </c>
      <c r="E33" s="123">
        <f>IF(A33=0,"",$D$29/$D$31)</f>
        <v>4.8</v>
      </c>
      <c r="F33" s="122"/>
      <c r="G33" s="122"/>
    </row>
    <row r="34" spans="1:7" s="124" customFormat="1" ht="12.75" customHeight="1">
      <c r="A34" s="121" t="s">
        <v>607</v>
      </c>
      <c r="B34" s="121"/>
      <c r="C34" s="52"/>
      <c r="D34" s="122" t="str">
        <f t="shared" ref="D34:D44" si="0">IF(A34="","","Yes")</f>
        <v>Yes</v>
      </c>
      <c r="E34" s="123">
        <f t="shared" ref="E34:E44" si="1">IF(A34=0,"",$D$29/$D$31)</f>
        <v>4.8</v>
      </c>
      <c r="F34" s="122"/>
      <c r="G34" s="122"/>
    </row>
    <row r="35" spans="1:7" s="124" customFormat="1" ht="12.75" customHeight="1">
      <c r="A35" s="125" t="s">
        <v>724</v>
      </c>
      <c r="B35" s="126"/>
      <c r="C35" s="52"/>
      <c r="D35" s="122" t="str">
        <f t="shared" si="0"/>
        <v>Yes</v>
      </c>
      <c r="E35" s="123">
        <f t="shared" si="1"/>
        <v>4.8</v>
      </c>
      <c r="F35" s="127"/>
      <c r="G35" s="64"/>
    </row>
    <row r="36" spans="1:7" s="124" customFormat="1" ht="12.75" customHeight="1">
      <c r="A36" s="126" t="s">
        <v>725</v>
      </c>
      <c r="C36" s="52"/>
      <c r="D36" s="122" t="str">
        <f t="shared" si="0"/>
        <v>Yes</v>
      </c>
      <c r="E36" s="123">
        <f t="shared" si="1"/>
        <v>4.8</v>
      </c>
      <c r="F36" s="127"/>
      <c r="G36" s="64"/>
    </row>
    <row r="37" spans="1:7" s="124" customFormat="1" ht="12.75" customHeight="1">
      <c r="A37" s="125" t="s">
        <v>726</v>
      </c>
      <c r="B37" s="126"/>
      <c r="C37" s="125"/>
      <c r="D37" s="122" t="str">
        <f t="shared" si="0"/>
        <v>Yes</v>
      </c>
      <c r="E37" s="123">
        <f t="shared" si="1"/>
        <v>4.8</v>
      </c>
      <c r="F37" s="127"/>
      <c r="G37" s="64"/>
    </row>
    <row r="38" spans="1:7" s="124" customFormat="1" ht="12.75" customHeight="1">
      <c r="A38" s="125" t="s">
        <v>728</v>
      </c>
      <c r="B38" s="126"/>
      <c r="C38" s="125"/>
      <c r="D38" s="122" t="str">
        <f t="shared" si="0"/>
        <v>Yes</v>
      </c>
      <c r="E38" s="123">
        <f t="shared" si="1"/>
        <v>4.8</v>
      </c>
      <c r="F38" s="127"/>
      <c r="G38" s="64"/>
    </row>
    <row r="39" spans="1:7" s="124" customFormat="1" ht="12.75" customHeight="1">
      <c r="A39" s="125" t="s">
        <v>729</v>
      </c>
      <c r="B39" s="126"/>
      <c r="C39" s="125"/>
      <c r="D39" s="122" t="str">
        <f t="shared" si="0"/>
        <v>Yes</v>
      </c>
      <c r="E39" s="123">
        <f t="shared" si="1"/>
        <v>4.8</v>
      </c>
      <c r="F39" s="127"/>
      <c r="G39" s="64"/>
    </row>
    <row r="40" spans="1:7" s="124" customFormat="1" ht="12.75" customHeight="1">
      <c r="A40" s="125" t="s">
        <v>644</v>
      </c>
      <c r="B40" s="126"/>
      <c r="C40" s="125"/>
      <c r="D40" s="122" t="str">
        <f t="shared" si="0"/>
        <v>Yes</v>
      </c>
      <c r="E40" s="123">
        <f t="shared" si="1"/>
        <v>4.8</v>
      </c>
      <c r="F40" s="127"/>
      <c r="G40" s="64"/>
    </row>
    <row r="41" spans="1:7" s="124" customFormat="1" ht="12.75" customHeight="1">
      <c r="A41" s="125" t="s">
        <v>659</v>
      </c>
      <c r="B41" s="126"/>
      <c r="C41" s="125"/>
      <c r="D41" s="122" t="str">
        <f t="shared" si="0"/>
        <v>Yes</v>
      </c>
      <c r="E41" s="123">
        <f t="shared" si="1"/>
        <v>4.8</v>
      </c>
      <c r="F41" s="127"/>
      <c r="G41" s="64"/>
    </row>
    <row r="42" spans="1:7" s="124" customFormat="1" ht="12.75" customHeight="1">
      <c r="A42" s="128" t="s">
        <v>731</v>
      </c>
      <c r="B42" s="126"/>
      <c r="C42" s="52"/>
      <c r="D42" s="122" t="str">
        <f t="shared" si="0"/>
        <v>Yes</v>
      </c>
      <c r="E42" s="123">
        <f t="shared" si="1"/>
        <v>4.8</v>
      </c>
      <c r="F42" s="127"/>
      <c r="G42" s="64"/>
    </row>
    <row r="43" spans="1:7" s="124" customFormat="1" ht="12.75" customHeight="1">
      <c r="A43" s="125"/>
      <c r="B43" s="126"/>
      <c r="C43" s="125"/>
      <c r="D43" s="122" t="str">
        <f t="shared" si="0"/>
        <v/>
      </c>
      <c r="E43" s="123" t="str">
        <f t="shared" si="1"/>
        <v/>
      </c>
      <c r="F43" s="127"/>
      <c r="G43" s="64"/>
    </row>
    <row r="44" spans="1:7" s="124" customFormat="1" ht="12.75" customHeight="1">
      <c r="A44" s="128"/>
      <c r="C44" s="125"/>
      <c r="D44" s="122" t="str">
        <f t="shared" si="0"/>
        <v/>
      </c>
      <c r="E44" s="123" t="str">
        <f t="shared" si="1"/>
        <v/>
      </c>
      <c r="F44" s="127"/>
      <c r="G44" s="64"/>
    </row>
    <row r="45" spans="1:7" ht="12.75" customHeight="1">
      <c r="C45" s="104"/>
      <c r="D45" s="116"/>
      <c r="E45" s="123" t="str">
        <f t="shared" ref="E45:E47" si="2">IF(D45=0,"",$D$29/$D$31)</f>
        <v/>
      </c>
      <c r="F45" s="63"/>
      <c r="G45" s="64"/>
    </row>
    <row r="46" spans="1:7" ht="12.75" customHeight="1">
      <c r="A46" s="104"/>
      <c r="C46" s="104"/>
      <c r="D46" s="116"/>
      <c r="E46" s="123" t="str">
        <f t="shared" si="2"/>
        <v/>
      </c>
      <c r="F46" s="63"/>
      <c r="G46" s="64"/>
    </row>
    <row r="47" spans="1:7" ht="12.75" customHeight="1">
      <c r="A47" s="132" t="s">
        <v>730</v>
      </c>
      <c r="C47" s="104"/>
      <c r="D47" s="116"/>
      <c r="E47" s="123" t="str">
        <f t="shared" si="2"/>
        <v/>
      </c>
      <c r="F47" s="63"/>
      <c r="G47" s="64"/>
    </row>
    <row r="48" spans="1:7" ht="12.75" customHeight="1">
      <c r="A48" s="61"/>
      <c r="B48" s="62"/>
      <c r="C48" s="61"/>
      <c r="D48" s="58"/>
      <c r="E48" s="77"/>
      <c r="F48" s="63"/>
      <c r="G48" s="64"/>
    </row>
    <row r="49" spans="1:7">
      <c r="A49" s="84" t="s">
        <v>723</v>
      </c>
      <c r="B49" s="85"/>
      <c r="C49" s="86"/>
      <c r="D49" s="87"/>
      <c r="E49" s="99"/>
      <c r="F49" s="129" t="s">
        <v>727</v>
      </c>
      <c r="G49" s="88"/>
    </row>
    <row r="50" spans="1:7" ht="13.5" thickBot="1">
      <c r="A50" s="61"/>
      <c r="B50" s="62"/>
      <c r="C50" s="58"/>
      <c r="D50" s="58"/>
      <c r="E50" s="59"/>
      <c r="F50" s="63"/>
      <c r="G50" s="58"/>
    </row>
    <row r="51" spans="1:7" ht="13.5" thickBot="1">
      <c r="A51" s="89" t="s">
        <v>613</v>
      </c>
      <c r="B51" s="90"/>
      <c r="C51" s="91"/>
      <c r="D51" s="92" t="s">
        <v>268</v>
      </c>
      <c r="E51" s="90" t="s">
        <v>269</v>
      </c>
      <c r="F51" s="118" t="s">
        <v>270</v>
      </c>
      <c r="G51" s="119" t="s">
        <v>271</v>
      </c>
    </row>
    <row r="52" spans="1:7">
      <c r="A52" s="96"/>
      <c r="B52" s="98"/>
      <c r="C52" s="101"/>
      <c r="D52" s="97"/>
      <c r="E52" s="96"/>
      <c r="F52" s="134"/>
      <c r="G52" s="134"/>
    </row>
    <row r="53" spans="1:7">
      <c r="A53" s="97"/>
      <c r="B53" s="98"/>
      <c r="C53" s="101"/>
      <c r="D53" s="97"/>
      <c r="E53" s="96"/>
      <c r="F53" s="102"/>
    </row>
    <row r="54" spans="1:7" ht="15.75">
      <c r="A54" s="104"/>
      <c r="C54" s="135"/>
      <c r="D54" s="136"/>
      <c r="E54" s="136"/>
      <c r="F54" s="58"/>
      <c r="G54" s="64"/>
    </row>
    <row r="55" spans="1:7" ht="15.75">
      <c r="A55" s="104"/>
      <c r="C55" s="136"/>
      <c r="D55" s="136"/>
      <c r="E55" s="136"/>
      <c r="F55" s="58"/>
      <c r="G55" s="64"/>
    </row>
    <row r="56" spans="1:7" ht="15.75">
      <c r="A56" s="104"/>
      <c r="C56" s="136"/>
      <c r="D56" s="136"/>
      <c r="E56" s="136"/>
      <c r="F56" s="58"/>
      <c r="G56" s="64"/>
    </row>
    <row r="57" spans="1:7" ht="15.75">
      <c r="A57" s="104"/>
      <c r="B57" s="81"/>
      <c r="C57" s="136"/>
      <c r="D57" s="136"/>
      <c r="E57" s="136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>
      <c r="A62" s="62"/>
      <c r="B62" s="58"/>
      <c r="C62" s="63"/>
      <c r="D62" s="59"/>
      <c r="E62" s="63"/>
      <c r="F62" s="58"/>
      <c r="G62" s="58"/>
    </row>
    <row r="63" spans="1:7">
      <c r="A63" s="62"/>
      <c r="B63" s="58"/>
      <c r="C63" s="63"/>
      <c r="D63" s="59"/>
      <c r="E63" s="58"/>
    </row>
  </sheetData>
  <mergeCells count="4">
    <mergeCell ref="C2:F2"/>
    <mergeCell ref="C4:F4"/>
    <mergeCell ref="F52:G52"/>
    <mergeCell ref="C54:E57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2:H63"/>
  <sheetViews>
    <sheetView topLeftCell="A4" workbookViewId="0">
      <selection activeCell="A16" sqref="A16:XFD16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91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707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72</v>
      </c>
      <c r="C7" s="45"/>
      <c r="D7" s="43" t="s">
        <v>212</v>
      </c>
      <c r="E7" s="46"/>
      <c r="F7" s="58"/>
      <c r="G7" s="47">
        <v>10</v>
      </c>
    </row>
    <row r="8" spans="1:8" ht="15.75">
      <c r="A8" s="43" t="s">
        <v>3</v>
      </c>
      <c r="B8" s="44">
        <v>73</v>
      </c>
      <c r="C8" s="111"/>
      <c r="D8" s="43" t="s">
        <v>445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72</v>
      </c>
      <c r="C13" s="111"/>
      <c r="D13" s="43" t="s">
        <v>95</v>
      </c>
      <c r="E13" s="50"/>
      <c r="F13" s="58"/>
      <c r="G13" s="47">
        <v>10</v>
      </c>
    </row>
    <row r="14" spans="1:8" ht="15.75">
      <c r="A14" s="43" t="s">
        <v>3</v>
      </c>
      <c r="B14" s="44">
        <v>74</v>
      </c>
      <c r="C14" s="111">
        <v>36.5</v>
      </c>
      <c r="D14" s="43" t="s">
        <v>717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 t="s">
        <v>719</v>
      </c>
      <c r="B16" s="44"/>
      <c r="C16" s="45"/>
      <c r="D16" s="43"/>
      <c r="E16" s="58"/>
      <c r="F16" s="47"/>
      <c r="G16" s="47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75</v>
      </c>
      <c r="C19" s="111"/>
      <c r="D19" s="43" t="s">
        <v>464</v>
      </c>
      <c r="E19" s="50"/>
      <c r="F19" s="43"/>
      <c r="G19" s="47">
        <v>10</v>
      </c>
    </row>
    <row r="20" spans="1:7" ht="15.75">
      <c r="A20" s="43" t="s">
        <v>3</v>
      </c>
      <c r="B20" s="44">
        <v>76</v>
      </c>
      <c r="C20" s="111"/>
      <c r="D20" s="43" t="s">
        <v>718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79</v>
      </c>
      <c r="C25" s="43" t="s">
        <v>212</v>
      </c>
      <c r="D25" s="43"/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58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58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0">
        <v>7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121" t="s">
        <v>708</v>
      </c>
      <c r="B33" s="121"/>
      <c r="C33" s="52"/>
      <c r="D33" s="122" t="s">
        <v>13</v>
      </c>
      <c r="E33" s="123">
        <f>IF(D33=0,"",$D$29/$D$31)</f>
        <v>8.2857142857142865</v>
      </c>
      <c r="F33" s="122"/>
      <c r="G33" s="122"/>
    </row>
    <row r="34" spans="1:7" s="124" customFormat="1" ht="12.75" customHeight="1">
      <c r="A34" s="121" t="s">
        <v>607</v>
      </c>
      <c r="B34" s="121"/>
      <c r="C34" s="52"/>
      <c r="D34" s="122" t="s">
        <v>13</v>
      </c>
      <c r="E34" s="123">
        <f t="shared" ref="E34:E47" si="0">IF(D34=0,"",$D$29/$D$31)</f>
        <v>8.2857142857142865</v>
      </c>
      <c r="F34" s="122"/>
      <c r="G34" s="122"/>
    </row>
    <row r="35" spans="1:7" s="124" customFormat="1" ht="12.75" customHeight="1">
      <c r="A35" s="125" t="s">
        <v>711</v>
      </c>
      <c r="B35" s="126"/>
      <c r="C35" s="52"/>
      <c r="D35" s="122" t="s">
        <v>13</v>
      </c>
      <c r="E35" s="123">
        <f t="shared" si="0"/>
        <v>8.2857142857142865</v>
      </c>
      <c r="F35" s="127"/>
      <c r="G35" s="64"/>
    </row>
    <row r="36" spans="1:7" s="124" customFormat="1" ht="12.75" customHeight="1">
      <c r="A36" s="126" t="s">
        <v>712</v>
      </c>
      <c r="C36" s="52"/>
      <c r="D36" s="122" t="s">
        <v>13</v>
      </c>
      <c r="E36" s="123">
        <f t="shared" si="0"/>
        <v>8.2857142857142865</v>
      </c>
      <c r="F36" s="127"/>
      <c r="G36" s="64"/>
    </row>
    <row r="37" spans="1:7" s="124" customFormat="1" ht="12.75" customHeight="1">
      <c r="A37" s="125" t="s">
        <v>713</v>
      </c>
      <c r="B37" s="126"/>
      <c r="C37" s="125"/>
      <c r="D37" s="122" t="s">
        <v>13</v>
      </c>
      <c r="E37" s="123">
        <f t="shared" si="0"/>
        <v>8.2857142857142865</v>
      </c>
      <c r="F37" s="127"/>
      <c r="G37" s="64"/>
    </row>
    <row r="38" spans="1:7" s="124" customFormat="1" ht="12.75" customHeight="1">
      <c r="A38" s="125" t="s">
        <v>714</v>
      </c>
      <c r="B38" s="126"/>
      <c r="C38" s="125"/>
      <c r="D38" s="122" t="s">
        <v>13</v>
      </c>
      <c r="E38" s="123">
        <f t="shared" si="0"/>
        <v>8.2857142857142865</v>
      </c>
      <c r="F38" s="127"/>
      <c r="G38" s="64"/>
    </row>
    <row r="39" spans="1:7" s="124" customFormat="1" ht="12.75" customHeight="1">
      <c r="A39" s="125" t="s">
        <v>715</v>
      </c>
      <c r="B39" s="126"/>
      <c r="C39" s="125"/>
      <c r="D39" s="122" t="s">
        <v>13</v>
      </c>
      <c r="E39" s="123">
        <f t="shared" si="0"/>
        <v>8.2857142857142865</v>
      </c>
      <c r="F39" s="127"/>
      <c r="G39" s="64"/>
    </row>
    <row r="40" spans="1:7" s="124" customFormat="1" ht="12.75" customHeight="1">
      <c r="A40" s="125"/>
      <c r="B40" s="126"/>
      <c r="C40" s="125"/>
      <c r="D40" s="122"/>
      <c r="E40" s="123" t="str">
        <f t="shared" si="0"/>
        <v/>
      </c>
      <c r="F40" s="127"/>
      <c r="G40" s="64"/>
    </row>
    <row r="41" spans="1:7" s="124" customFormat="1" ht="12.75" customHeight="1">
      <c r="A41" s="125"/>
      <c r="B41" s="126"/>
      <c r="C41" s="125"/>
      <c r="D41" s="122"/>
      <c r="E41" s="123" t="str">
        <f t="shared" si="0"/>
        <v/>
      </c>
      <c r="F41" s="127"/>
      <c r="G41" s="64"/>
    </row>
    <row r="42" spans="1:7" s="124" customFormat="1" ht="12.75" customHeight="1">
      <c r="A42" s="128"/>
      <c r="B42" s="126"/>
      <c r="C42" s="52"/>
      <c r="D42" s="122"/>
      <c r="E42" s="123" t="str">
        <f t="shared" si="0"/>
        <v/>
      </c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 t="str">
        <f t="shared" si="0"/>
        <v/>
      </c>
      <c r="F43" s="127"/>
      <c r="G43" s="64"/>
    </row>
    <row r="44" spans="1:7" s="124" customFormat="1" ht="12.75" customHeight="1">
      <c r="A44" s="128"/>
      <c r="C44" s="125"/>
      <c r="D44" s="122"/>
      <c r="E44" s="123" t="str">
        <f t="shared" si="0"/>
        <v/>
      </c>
      <c r="F44" s="127"/>
      <c r="G44" s="64"/>
    </row>
    <row r="45" spans="1:7" ht="12.75" customHeight="1">
      <c r="C45" s="104"/>
      <c r="D45" s="116"/>
      <c r="E45" s="123" t="str">
        <f t="shared" si="0"/>
        <v/>
      </c>
      <c r="F45" s="63"/>
      <c r="G45" s="64"/>
    </row>
    <row r="46" spans="1:7" ht="12.75" customHeight="1">
      <c r="A46" s="104" t="s">
        <v>716</v>
      </c>
      <c r="C46" s="104"/>
      <c r="D46" s="116"/>
      <c r="E46" s="123" t="str">
        <f t="shared" si="0"/>
        <v/>
      </c>
      <c r="F46" s="63"/>
      <c r="G46" s="64"/>
    </row>
    <row r="47" spans="1:7" ht="12.75" customHeight="1">
      <c r="A47" s="104"/>
      <c r="C47" s="104"/>
      <c r="D47" s="116"/>
      <c r="E47" s="123" t="str">
        <f t="shared" si="0"/>
        <v/>
      </c>
      <c r="F47" s="63"/>
      <c r="G47" s="64"/>
    </row>
    <row r="48" spans="1:7" ht="12.75" customHeight="1">
      <c r="A48" s="61"/>
      <c r="B48" s="62"/>
      <c r="C48" s="61"/>
      <c r="D48" s="58"/>
      <c r="E48" s="77"/>
      <c r="F48" s="63"/>
      <c r="G48" s="64"/>
    </row>
    <row r="49" spans="1:7">
      <c r="A49" s="84" t="s">
        <v>709</v>
      </c>
      <c r="B49" s="85"/>
      <c r="C49" s="86"/>
      <c r="D49" s="87"/>
      <c r="E49" s="99"/>
      <c r="F49" s="129" t="s">
        <v>710</v>
      </c>
      <c r="G49" s="88"/>
    </row>
    <row r="50" spans="1:7" ht="13.5" thickBot="1">
      <c r="A50" s="61"/>
      <c r="B50" s="62"/>
      <c r="C50" s="58"/>
      <c r="D50" s="58"/>
      <c r="E50" s="59"/>
      <c r="F50" s="63"/>
      <c r="G50" s="58"/>
    </row>
    <row r="51" spans="1:7" ht="13.5" thickBot="1">
      <c r="A51" s="89" t="s">
        <v>720</v>
      </c>
      <c r="B51" s="90"/>
      <c r="C51" s="91"/>
      <c r="D51" s="92" t="s">
        <v>268</v>
      </c>
      <c r="E51" s="90" t="s">
        <v>269</v>
      </c>
      <c r="F51" s="118" t="s">
        <v>270</v>
      </c>
      <c r="G51" s="119" t="s">
        <v>271</v>
      </c>
    </row>
    <row r="52" spans="1:7">
      <c r="A52" s="96"/>
      <c r="B52" s="98"/>
      <c r="C52" s="101"/>
      <c r="D52" s="97"/>
      <c r="E52" s="96"/>
      <c r="F52" s="134"/>
      <c r="G52" s="134"/>
    </row>
    <row r="53" spans="1:7">
      <c r="A53" s="97"/>
      <c r="B53" s="98"/>
      <c r="C53" s="101"/>
      <c r="D53" s="97"/>
      <c r="E53" s="96"/>
      <c r="F53" s="102"/>
    </row>
    <row r="54" spans="1:7" ht="15.75">
      <c r="A54" s="104"/>
      <c r="C54" s="135"/>
      <c r="D54" s="136"/>
      <c r="E54" s="136"/>
      <c r="F54" s="58"/>
      <c r="G54" s="64"/>
    </row>
    <row r="55" spans="1:7" ht="15.75">
      <c r="A55" s="104"/>
      <c r="C55" s="136"/>
      <c r="D55" s="136"/>
      <c r="E55" s="136"/>
      <c r="F55" s="58"/>
      <c r="G55" s="64"/>
    </row>
    <row r="56" spans="1:7" ht="15.75">
      <c r="A56" s="104"/>
      <c r="C56" s="136"/>
      <c r="D56" s="136"/>
      <c r="E56" s="136"/>
      <c r="F56" s="58"/>
      <c r="G56" s="64"/>
    </row>
    <row r="57" spans="1:7" ht="15.75">
      <c r="A57" s="104"/>
      <c r="B57" s="81"/>
      <c r="C57" s="136"/>
      <c r="D57" s="136"/>
      <c r="E57" s="136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>
      <c r="A62" s="62"/>
      <c r="B62" s="58"/>
      <c r="C62" s="63"/>
      <c r="D62" s="59"/>
      <c r="E62" s="63"/>
      <c r="F62" s="58"/>
      <c r="G62" s="58"/>
    </row>
    <row r="63" spans="1:7">
      <c r="A63" s="62"/>
      <c r="B63" s="58"/>
      <c r="C63" s="63"/>
      <c r="D63" s="59"/>
      <c r="E63" s="58"/>
    </row>
  </sheetData>
  <mergeCells count="4">
    <mergeCell ref="C2:F2"/>
    <mergeCell ref="C4:F4"/>
    <mergeCell ref="F52:G52"/>
    <mergeCell ref="C54:E57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2:H64"/>
  <sheetViews>
    <sheetView workbookViewId="0">
      <selection activeCell="C46" sqref="C46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80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700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71</v>
      </c>
      <c r="C7" s="45"/>
      <c r="D7" s="43" t="s">
        <v>705</v>
      </c>
      <c r="E7" s="46"/>
      <c r="F7" s="58"/>
      <c r="G7" s="47">
        <v>10</v>
      </c>
    </row>
    <row r="8" spans="1:8" ht="15.75">
      <c r="A8" s="43" t="s">
        <v>3</v>
      </c>
      <c r="B8" s="44">
        <v>72</v>
      </c>
      <c r="C8" s="111"/>
      <c r="D8" s="43" t="s">
        <v>445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71</v>
      </c>
      <c r="C13" s="111">
        <v>34</v>
      </c>
      <c r="D13" s="43" t="s">
        <v>463</v>
      </c>
      <c r="E13" s="50"/>
      <c r="F13" s="58"/>
      <c r="G13" s="47">
        <v>10</v>
      </c>
    </row>
    <row r="14" spans="1:8" ht="15.75">
      <c r="A14" s="43" t="s">
        <v>3</v>
      </c>
      <c r="B14" s="44">
        <v>71</v>
      </c>
      <c r="C14" s="111">
        <v>37</v>
      </c>
      <c r="D14" s="43" t="s">
        <v>379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58"/>
      <c r="F16" s="47"/>
      <c r="G16" s="47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72</v>
      </c>
      <c r="C19" s="111"/>
      <c r="D19" s="43" t="s">
        <v>706</v>
      </c>
      <c r="E19" s="50"/>
      <c r="F19" s="43"/>
      <c r="G19" s="47">
        <v>10</v>
      </c>
    </row>
    <row r="20" spans="1:7" ht="15.75">
      <c r="A20" s="43" t="s">
        <v>3</v>
      </c>
      <c r="B20" s="44">
        <v>74</v>
      </c>
      <c r="C20" s="111"/>
      <c r="D20" s="43" t="s">
        <v>585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77</v>
      </c>
      <c r="C25" s="45"/>
      <c r="D25" s="43" t="s">
        <v>705</v>
      </c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64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64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0">
        <v>2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121" t="s">
        <v>702</v>
      </c>
      <c r="B33" s="121"/>
      <c r="C33" s="52"/>
      <c r="D33" s="122" t="s">
        <v>13</v>
      </c>
      <c r="E33" s="123">
        <f>IF(D33=0,"",$D$29/$D$31)</f>
        <v>32</v>
      </c>
      <c r="F33" s="122"/>
      <c r="G33" s="122"/>
    </row>
    <row r="34" spans="1:7" s="124" customFormat="1" ht="12.75" customHeight="1">
      <c r="A34" s="121" t="s">
        <v>703</v>
      </c>
      <c r="B34" s="121"/>
      <c r="C34" s="52"/>
      <c r="D34" s="122" t="s">
        <v>13</v>
      </c>
      <c r="E34" s="123">
        <f t="shared" ref="E34:E48" si="0">IF(D34=0,"",$D$29/$D$31)</f>
        <v>32</v>
      </c>
      <c r="F34" s="122"/>
      <c r="G34" s="122"/>
    </row>
    <row r="35" spans="1:7" s="124" customFormat="1" ht="12.75" customHeight="1">
      <c r="A35" s="125"/>
      <c r="B35" s="126"/>
      <c r="C35" s="52"/>
      <c r="D35" s="122"/>
      <c r="E35" s="123" t="str">
        <f t="shared" si="0"/>
        <v/>
      </c>
      <c r="F35" s="127"/>
      <c r="G35" s="64"/>
    </row>
    <row r="36" spans="1:7" s="124" customFormat="1" ht="12.75" customHeight="1">
      <c r="A36" s="126"/>
      <c r="C36" s="52"/>
      <c r="D36" s="122"/>
      <c r="E36" s="123" t="str">
        <f t="shared" si="0"/>
        <v/>
      </c>
      <c r="F36" s="127"/>
      <c r="G36" s="64"/>
    </row>
    <row r="37" spans="1:7" s="124" customFormat="1" ht="12.75" customHeight="1">
      <c r="A37" s="125"/>
      <c r="B37" s="126"/>
      <c r="C37" s="125"/>
      <c r="D37" s="122"/>
      <c r="E37" s="123" t="str">
        <f t="shared" si="0"/>
        <v/>
      </c>
      <c r="F37" s="127"/>
      <c r="G37" s="64"/>
    </row>
    <row r="38" spans="1:7" s="124" customFormat="1" ht="12.75" customHeight="1">
      <c r="A38" s="125"/>
      <c r="B38" s="126"/>
      <c r="C38" s="125"/>
      <c r="D38" s="122"/>
      <c r="E38" s="123" t="str">
        <f t="shared" si="0"/>
        <v/>
      </c>
      <c r="F38" s="127"/>
      <c r="G38" s="64"/>
    </row>
    <row r="39" spans="1:7" s="124" customFormat="1" ht="12.75" customHeight="1">
      <c r="A39" s="125"/>
      <c r="B39" s="126"/>
      <c r="C39" s="125"/>
      <c r="D39" s="122"/>
      <c r="E39" s="123" t="str">
        <f t="shared" si="0"/>
        <v/>
      </c>
      <c r="F39" s="127"/>
      <c r="G39" s="64"/>
    </row>
    <row r="40" spans="1:7" s="124" customFormat="1" ht="12.75" customHeight="1">
      <c r="A40" s="125"/>
      <c r="B40" s="126"/>
      <c r="C40" s="125"/>
      <c r="D40" s="122"/>
      <c r="E40" s="123" t="str">
        <f t="shared" si="0"/>
        <v/>
      </c>
      <c r="F40" s="127"/>
      <c r="G40" s="64"/>
    </row>
    <row r="41" spans="1:7" s="124" customFormat="1" ht="12.75" customHeight="1">
      <c r="A41" s="125"/>
      <c r="B41" s="126"/>
      <c r="C41" s="125"/>
      <c r="D41" s="122"/>
      <c r="E41" s="123" t="str">
        <f t="shared" si="0"/>
        <v/>
      </c>
      <c r="F41" s="127"/>
      <c r="G41" s="64"/>
    </row>
    <row r="42" spans="1:7" s="124" customFormat="1" ht="12.75" customHeight="1">
      <c r="A42" s="128"/>
      <c r="B42" s="126"/>
      <c r="C42" s="52"/>
      <c r="D42" s="122"/>
      <c r="E42" s="123" t="str">
        <f t="shared" si="0"/>
        <v/>
      </c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 t="str">
        <f t="shared" si="0"/>
        <v/>
      </c>
      <c r="F43" s="127"/>
      <c r="G43" s="64"/>
    </row>
    <row r="44" spans="1:7" s="124" customFormat="1" ht="12.75" customHeight="1">
      <c r="A44" s="128"/>
      <c r="C44" s="125"/>
      <c r="D44" s="122"/>
      <c r="E44" s="123" t="str">
        <f t="shared" si="0"/>
        <v/>
      </c>
      <c r="F44" s="127"/>
      <c r="G44" s="64"/>
    </row>
    <row r="45" spans="1:7" ht="12.75" customHeight="1">
      <c r="D45" s="116"/>
      <c r="E45" s="123" t="str">
        <f t="shared" si="0"/>
        <v/>
      </c>
      <c r="F45" s="63"/>
      <c r="G45" s="64"/>
    </row>
    <row r="46" spans="1:7" ht="12.75" customHeight="1">
      <c r="C46" s="104"/>
      <c r="D46" s="116"/>
      <c r="E46" s="123" t="str">
        <f t="shared" si="0"/>
        <v/>
      </c>
      <c r="F46" s="63"/>
      <c r="G46" s="64"/>
    </row>
    <row r="47" spans="1:7" ht="12.75" customHeight="1">
      <c r="A47" s="104"/>
      <c r="C47" s="104"/>
      <c r="D47" s="116"/>
      <c r="E47" s="123" t="str">
        <f t="shared" si="0"/>
        <v/>
      </c>
      <c r="F47" s="63"/>
      <c r="G47" s="64"/>
    </row>
    <row r="48" spans="1:7" ht="12.75" customHeight="1">
      <c r="A48" s="104"/>
      <c r="C48" s="104"/>
      <c r="D48" s="116"/>
      <c r="E48" s="123" t="str">
        <f t="shared" si="0"/>
        <v/>
      </c>
      <c r="F48" s="63"/>
      <c r="G48" s="64"/>
    </row>
    <row r="49" spans="1:7" ht="12.75" customHeight="1">
      <c r="A49" s="61"/>
      <c r="B49" s="62"/>
      <c r="C49" s="61"/>
      <c r="D49" s="58"/>
      <c r="E49" s="77"/>
      <c r="F49" s="63"/>
      <c r="G49" s="64"/>
    </row>
    <row r="50" spans="1:7">
      <c r="A50" s="84" t="s">
        <v>704</v>
      </c>
      <c r="B50" s="85"/>
      <c r="C50" s="86"/>
      <c r="D50" s="87"/>
      <c r="E50" s="99"/>
      <c r="F50" s="129" t="s">
        <v>701</v>
      </c>
      <c r="G50" s="88"/>
    </row>
    <row r="51" spans="1:7" ht="13.5" thickBot="1">
      <c r="A51" s="61"/>
      <c r="B51" s="62"/>
      <c r="C51" s="58"/>
      <c r="D51" s="58"/>
      <c r="E51" s="59"/>
      <c r="F51" s="63"/>
      <c r="G51" s="58"/>
    </row>
    <row r="52" spans="1:7" ht="13.5" thickBot="1">
      <c r="A52" s="89" t="s">
        <v>720</v>
      </c>
      <c r="B52" s="90"/>
      <c r="C52" s="91"/>
      <c r="D52" s="92" t="s">
        <v>268</v>
      </c>
      <c r="E52" s="90" t="s">
        <v>269</v>
      </c>
      <c r="F52" s="118" t="s">
        <v>270</v>
      </c>
      <c r="G52" s="119" t="s">
        <v>271</v>
      </c>
    </row>
    <row r="53" spans="1:7">
      <c r="A53" s="96"/>
      <c r="B53" s="98"/>
      <c r="C53" s="101"/>
      <c r="D53" s="97"/>
      <c r="E53" s="96"/>
      <c r="F53" s="134"/>
      <c r="G53" s="134"/>
    </row>
    <row r="54" spans="1:7">
      <c r="A54" s="97"/>
      <c r="B54" s="98"/>
      <c r="C54" s="101"/>
      <c r="D54" s="97"/>
      <c r="E54" s="96"/>
      <c r="F54" s="102"/>
    </row>
    <row r="55" spans="1:7" ht="15.75">
      <c r="A55" s="104"/>
      <c r="C55" s="135"/>
      <c r="D55" s="136"/>
      <c r="E55" s="136"/>
      <c r="F55" s="58"/>
      <c r="G55" s="64"/>
    </row>
    <row r="56" spans="1:7" ht="15.75">
      <c r="A56" s="104"/>
      <c r="C56" s="136"/>
      <c r="D56" s="136"/>
      <c r="E56" s="136"/>
      <c r="F56" s="58"/>
      <c r="G56" s="64"/>
    </row>
    <row r="57" spans="1:7" ht="15.75">
      <c r="A57" s="104"/>
      <c r="C57" s="136"/>
      <c r="D57" s="136"/>
      <c r="E57" s="136"/>
      <c r="F57" s="58"/>
      <c r="G57" s="64"/>
    </row>
    <row r="58" spans="1:7" ht="15.75">
      <c r="A58" s="104"/>
      <c r="B58" s="81"/>
      <c r="C58" s="136"/>
      <c r="D58" s="136"/>
      <c r="E58" s="136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 ht="15.75">
      <c r="A62" s="62"/>
      <c r="B62" s="81"/>
      <c r="C62" s="83"/>
      <c r="D62" s="59"/>
      <c r="E62" s="63"/>
      <c r="F62" s="58"/>
      <c r="G62" s="64"/>
    </row>
    <row r="63" spans="1:7">
      <c r="A63" s="62"/>
      <c r="B63" s="58"/>
      <c r="C63" s="63"/>
      <c r="D63" s="59"/>
      <c r="E63" s="63"/>
      <c r="F63" s="58"/>
      <c r="G63" s="58"/>
    </row>
    <row r="64" spans="1:7">
      <c r="A64" s="62"/>
      <c r="B64" s="58"/>
      <c r="C64" s="63"/>
      <c r="D64" s="59"/>
      <c r="E64" s="58"/>
    </row>
  </sheetData>
  <mergeCells count="4">
    <mergeCell ref="C2:F2"/>
    <mergeCell ref="C4:F4"/>
    <mergeCell ref="F53:G53"/>
    <mergeCell ref="C55:E58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2:H64"/>
  <sheetViews>
    <sheetView workbookViewId="0">
      <selection activeCell="I12" sqref="I12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52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684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68</v>
      </c>
      <c r="C7" s="45"/>
      <c r="D7" s="43" t="s">
        <v>556</v>
      </c>
      <c r="E7" s="46"/>
      <c r="F7" s="58"/>
      <c r="G7" s="47">
        <v>10</v>
      </c>
    </row>
    <row r="8" spans="1:8" ht="15.75">
      <c r="A8" s="43" t="s">
        <v>3</v>
      </c>
      <c r="B8" s="44">
        <v>72</v>
      </c>
      <c r="C8" s="111" t="s">
        <v>696</v>
      </c>
      <c r="D8" s="43" t="s">
        <v>445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 t="s">
        <v>697</v>
      </c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71</v>
      </c>
      <c r="D13" s="43" t="s">
        <v>162</v>
      </c>
      <c r="E13" s="50"/>
      <c r="F13" s="58"/>
      <c r="G13" s="47">
        <v>10</v>
      </c>
    </row>
    <row r="14" spans="1:8" ht="15.75">
      <c r="A14" s="43" t="s">
        <v>3</v>
      </c>
      <c r="B14" s="44">
        <v>72</v>
      </c>
      <c r="C14" s="111">
        <v>37</v>
      </c>
      <c r="D14" s="43" t="s">
        <v>463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 t="s">
        <v>698</v>
      </c>
      <c r="B16" s="44"/>
      <c r="C16" s="45"/>
      <c r="D16" s="43"/>
      <c r="E16" s="58"/>
      <c r="F16" s="47"/>
      <c r="G16" s="47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66</v>
      </c>
      <c r="C19" s="111"/>
      <c r="D19" s="43" t="s">
        <v>699</v>
      </c>
      <c r="E19" s="50"/>
      <c r="F19" s="43"/>
      <c r="G19" s="47">
        <v>10</v>
      </c>
    </row>
    <row r="20" spans="1:7" ht="15.75">
      <c r="A20" s="43" t="s">
        <v>3</v>
      </c>
      <c r="B20" s="44">
        <v>69</v>
      </c>
      <c r="C20" s="111"/>
      <c r="D20" s="43" t="s">
        <v>175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77</v>
      </c>
      <c r="C25" s="45"/>
      <c r="D25" s="43" t="s">
        <v>221</v>
      </c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56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56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0">
        <v>8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121" t="s">
        <v>686</v>
      </c>
      <c r="B33" s="121"/>
      <c r="C33" s="52"/>
      <c r="D33" s="122" t="s">
        <v>13</v>
      </c>
      <c r="E33" s="123">
        <f t="shared" ref="E33:E40" si="0">$D$29/$D$31</f>
        <v>7</v>
      </c>
      <c r="F33" s="122"/>
      <c r="G33" s="122"/>
    </row>
    <row r="34" spans="1:7" s="124" customFormat="1" ht="12.75" customHeight="1">
      <c r="A34" s="121" t="s">
        <v>687</v>
      </c>
      <c r="B34" s="121"/>
      <c r="C34" s="52"/>
      <c r="D34" s="122" t="s">
        <v>13</v>
      </c>
      <c r="E34" s="123">
        <f t="shared" si="0"/>
        <v>7</v>
      </c>
      <c r="F34" s="122"/>
      <c r="G34" s="122"/>
    </row>
    <row r="35" spans="1:7" s="124" customFormat="1" ht="12.75" customHeight="1">
      <c r="A35" s="125" t="s">
        <v>688</v>
      </c>
      <c r="B35" s="126"/>
      <c r="C35" s="52"/>
      <c r="D35" s="122" t="s">
        <v>13</v>
      </c>
      <c r="E35" s="123">
        <f t="shared" si="0"/>
        <v>7</v>
      </c>
      <c r="F35" s="127"/>
      <c r="G35" s="64"/>
    </row>
    <row r="36" spans="1:7" s="124" customFormat="1" ht="12.75" customHeight="1">
      <c r="A36" s="126" t="s">
        <v>690</v>
      </c>
      <c r="C36" s="52"/>
      <c r="D36" s="122" t="s">
        <v>13</v>
      </c>
      <c r="E36" s="123">
        <f t="shared" si="0"/>
        <v>7</v>
      </c>
      <c r="F36" s="127"/>
      <c r="G36" s="64"/>
    </row>
    <row r="37" spans="1:7" s="124" customFormat="1" ht="12.75" customHeight="1">
      <c r="A37" s="125" t="s">
        <v>691</v>
      </c>
      <c r="B37" s="126"/>
      <c r="C37" s="125"/>
      <c r="D37" s="122" t="s">
        <v>13</v>
      </c>
      <c r="E37" s="123">
        <f t="shared" si="0"/>
        <v>7</v>
      </c>
      <c r="F37" s="127"/>
      <c r="G37" s="64"/>
    </row>
    <row r="38" spans="1:7" s="124" customFormat="1" ht="12.75" customHeight="1">
      <c r="A38" s="125" t="s">
        <v>693</v>
      </c>
      <c r="B38" s="126"/>
      <c r="C38" s="125"/>
      <c r="D38" s="122" t="s">
        <v>13</v>
      </c>
      <c r="E38" s="123">
        <f t="shared" si="0"/>
        <v>7</v>
      </c>
      <c r="F38" s="127"/>
      <c r="G38" s="64"/>
    </row>
    <row r="39" spans="1:7" s="124" customFormat="1" ht="12.75" customHeight="1">
      <c r="A39" s="125" t="s">
        <v>694</v>
      </c>
      <c r="B39" s="126"/>
      <c r="C39" s="125"/>
      <c r="D39" s="122" t="s">
        <v>13</v>
      </c>
      <c r="E39" s="123">
        <f t="shared" si="0"/>
        <v>7</v>
      </c>
      <c r="F39" s="127"/>
      <c r="G39" s="64"/>
    </row>
    <row r="40" spans="1:7" s="124" customFormat="1" ht="12.75" customHeight="1">
      <c r="A40" s="125" t="s">
        <v>695</v>
      </c>
      <c r="B40" s="126"/>
      <c r="C40" s="125"/>
      <c r="D40" s="122" t="s">
        <v>13</v>
      </c>
      <c r="E40" s="123">
        <f t="shared" si="0"/>
        <v>7</v>
      </c>
      <c r="F40" s="127"/>
      <c r="G40" s="64"/>
    </row>
    <row r="41" spans="1:7" s="124" customFormat="1" ht="12.75" customHeight="1">
      <c r="A41" s="125"/>
      <c r="B41" s="126"/>
      <c r="C41" s="125"/>
      <c r="D41" s="122"/>
      <c r="E41" s="123"/>
      <c r="F41" s="127"/>
      <c r="G41" s="64"/>
    </row>
    <row r="42" spans="1:7" s="124" customFormat="1" ht="12.75" customHeight="1">
      <c r="A42" s="128"/>
      <c r="B42" s="126"/>
      <c r="C42" s="52"/>
      <c r="D42" s="122"/>
      <c r="E42" s="123"/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/>
      <c r="F43" s="127"/>
      <c r="G43" s="64"/>
    </row>
    <row r="44" spans="1:7" s="124" customFormat="1" ht="12.75" customHeight="1">
      <c r="A44" s="128"/>
      <c r="C44" s="125"/>
      <c r="D44" s="122"/>
      <c r="E44" s="123"/>
      <c r="F44" s="127"/>
      <c r="G44" s="64"/>
    </row>
    <row r="45" spans="1:7" ht="12.75" customHeight="1">
      <c r="D45" s="116"/>
      <c r="E45" s="123"/>
      <c r="F45" s="63"/>
      <c r="G45" s="64"/>
    </row>
    <row r="46" spans="1:7" ht="12.75" customHeight="1">
      <c r="C46" s="104"/>
      <c r="D46" s="116"/>
      <c r="E46" s="123"/>
      <c r="F46" s="63"/>
      <c r="G46" s="64"/>
    </row>
    <row r="47" spans="1:7" ht="12.75" customHeight="1">
      <c r="A47" s="104"/>
      <c r="C47" s="104"/>
      <c r="D47" s="116"/>
      <c r="E47" s="123"/>
      <c r="F47" s="63"/>
      <c r="G47" s="64"/>
    </row>
    <row r="48" spans="1:7" ht="12.75" customHeight="1">
      <c r="A48" s="104" t="s">
        <v>692</v>
      </c>
      <c r="C48" s="104"/>
      <c r="D48" s="116"/>
      <c r="E48" s="123"/>
      <c r="F48" s="63"/>
      <c r="G48" s="64"/>
    </row>
    <row r="49" spans="1:7" ht="12.75" customHeight="1">
      <c r="A49" s="61"/>
      <c r="B49" s="62"/>
      <c r="C49" s="61"/>
      <c r="D49" s="58"/>
      <c r="E49" s="77"/>
      <c r="F49" s="63"/>
      <c r="G49" s="64"/>
    </row>
    <row r="50" spans="1:7">
      <c r="A50" s="84" t="s">
        <v>689</v>
      </c>
      <c r="B50" s="85"/>
      <c r="C50" s="86"/>
      <c r="D50" s="87"/>
      <c r="E50" s="99"/>
      <c r="F50" s="129" t="s">
        <v>685</v>
      </c>
      <c r="G50" s="88"/>
    </row>
    <row r="51" spans="1:7" ht="13.5" thickBot="1">
      <c r="A51" s="61"/>
      <c r="B51" s="62"/>
      <c r="C51" s="58"/>
      <c r="D51" s="58"/>
      <c r="E51" s="59"/>
      <c r="F51" s="63"/>
      <c r="G51" s="58"/>
    </row>
    <row r="52" spans="1:7" ht="13.5" thickBot="1">
      <c r="A52" s="89" t="s">
        <v>613</v>
      </c>
      <c r="B52" s="90"/>
      <c r="C52" s="91"/>
      <c r="D52" s="92" t="s">
        <v>268</v>
      </c>
      <c r="E52" s="90" t="s">
        <v>269</v>
      </c>
      <c r="F52" s="118" t="s">
        <v>270</v>
      </c>
      <c r="G52" s="119" t="s">
        <v>271</v>
      </c>
    </row>
    <row r="53" spans="1:7">
      <c r="A53" s="96"/>
      <c r="B53" s="98"/>
      <c r="C53" s="101"/>
      <c r="D53" s="97"/>
      <c r="E53" s="96"/>
      <c r="F53" s="134"/>
      <c r="G53" s="134"/>
    </row>
    <row r="54" spans="1:7">
      <c r="A54" s="97"/>
      <c r="B54" s="98"/>
      <c r="C54" s="101"/>
      <c r="D54" s="97"/>
      <c r="E54" s="96"/>
      <c r="F54" s="102"/>
    </row>
    <row r="55" spans="1:7" ht="15.75">
      <c r="A55" s="104"/>
      <c r="C55" s="135"/>
      <c r="D55" s="136"/>
      <c r="E55" s="136"/>
      <c r="F55" s="58"/>
      <c r="G55" s="64"/>
    </row>
    <row r="56" spans="1:7" ht="15.75">
      <c r="A56" s="104"/>
      <c r="C56" s="136"/>
      <c r="D56" s="136"/>
      <c r="E56" s="136"/>
      <c r="F56" s="58"/>
      <c r="G56" s="64"/>
    </row>
    <row r="57" spans="1:7" ht="15.75">
      <c r="A57" s="104"/>
      <c r="C57" s="136"/>
      <c r="D57" s="136"/>
      <c r="E57" s="136"/>
      <c r="F57" s="58"/>
      <c r="G57" s="64"/>
    </row>
    <row r="58" spans="1:7" ht="15.75">
      <c r="A58" s="104"/>
      <c r="B58" s="81"/>
      <c r="C58" s="136"/>
      <c r="D58" s="136"/>
      <c r="E58" s="136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 ht="15.75">
      <c r="A62" s="62"/>
      <c r="B62" s="81"/>
      <c r="C62" s="83"/>
      <c r="D62" s="59"/>
      <c r="E62" s="63"/>
      <c r="F62" s="58"/>
      <c r="G62" s="64"/>
    </row>
    <row r="63" spans="1:7">
      <c r="A63" s="62"/>
      <c r="B63" s="58"/>
      <c r="C63" s="63"/>
      <c r="D63" s="59"/>
      <c r="E63" s="63"/>
      <c r="F63" s="58"/>
      <c r="G63" s="58"/>
    </row>
    <row r="64" spans="1:7">
      <c r="A64" s="62"/>
      <c r="B64" s="58"/>
      <c r="C64" s="63"/>
      <c r="D64" s="59"/>
      <c r="E64" s="58"/>
    </row>
  </sheetData>
  <mergeCells count="4">
    <mergeCell ref="C2:F2"/>
    <mergeCell ref="C4:F4"/>
    <mergeCell ref="F53:G53"/>
    <mergeCell ref="C55:E5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2:H60"/>
  <sheetViews>
    <sheetView topLeftCell="A25" workbookViewId="0">
      <selection activeCell="D19" sqref="D19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52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666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71</v>
      </c>
      <c r="C7" s="45"/>
      <c r="D7" s="43" t="s">
        <v>505</v>
      </c>
      <c r="E7" s="46"/>
      <c r="F7" s="58"/>
      <c r="G7" s="47">
        <v>10</v>
      </c>
    </row>
    <row r="8" spans="1:8" ht="15.75">
      <c r="A8" s="43" t="s">
        <v>3</v>
      </c>
      <c r="B8" s="44">
        <v>72</v>
      </c>
      <c r="C8" s="45"/>
      <c r="D8" s="43" t="s">
        <v>190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72</v>
      </c>
      <c r="D13" s="43" t="s">
        <v>413</v>
      </c>
      <c r="E13" s="50"/>
      <c r="F13" s="58"/>
      <c r="G13" s="47">
        <v>10</v>
      </c>
    </row>
    <row r="14" spans="1:8" ht="15.75">
      <c r="A14" s="43" t="s">
        <v>3</v>
      </c>
      <c r="B14" s="44">
        <v>77</v>
      </c>
      <c r="C14" s="34" t="s">
        <v>678</v>
      </c>
      <c r="D14" s="43" t="s">
        <v>107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 t="s">
        <v>679</v>
      </c>
      <c r="B16" s="44"/>
      <c r="C16" s="45"/>
      <c r="D16" s="43"/>
      <c r="E16" s="58"/>
      <c r="F16" s="47"/>
      <c r="G16" s="47"/>
    </row>
    <row r="17" spans="1:7" ht="15.75">
      <c r="A17" s="43" t="s">
        <v>680</v>
      </c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74</v>
      </c>
      <c r="C19" s="111"/>
      <c r="D19" s="43" t="s">
        <v>558</v>
      </c>
      <c r="E19" s="50"/>
      <c r="F19" s="43"/>
      <c r="G19" s="47">
        <v>10</v>
      </c>
    </row>
    <row r="20" spans="1:7" ht="15.75">
      <c r="A20" s="43" t="s">
        <v>3</v>
      </c>
      <c r="B20" s="44">
        <v>75</v>
      </c>
      <c r="C20" s="111" t="s">
        <v>676</v>
      </c>
      <c r="D20" s="43" t="s">
        <v>677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 t="s">
        <v>681</v>
      </c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82</v>
      </c>
      <c r="C25" s="45">
        <v>40</v>
      </c>
      <c r="D25" s="43" t="s">
        <v>682</v>
      </c>
      <c r="E25" s="58"/>
      <c r="F25" s="58"/>
      <c r="G25" s="47">
        <v>5</v>
      </c>
    </row>
    <row r="26" spans="1:7" ht="15.75">
      <c r="A26" s="43" t="s">
        <v>683</v>
      </c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52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52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20">
        <f>COUNTIF(D33:D44,"Yes")</f>
        <v>3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121" t="s">
        <v>670</v>
      </c>
      <c r="B33" s="121"/>
      <c r="C33" s="52"/>
      <c r="D33" s="122" t="s">
        <v>13</v>
      </c>
      <c r="E33" s="123">
        <v>17.329999999999998</v>
      </c>
      <c r="F33" s="122"/>
      <c r="G33" s="122"/>
    </row>
    <row r="34" spans="1:7" s="124" customFormat="1">
      <c r="A34" s="121" t="s">
        <v>671</v>
      </c>
      <c r="B34" s="121"/>
      <c r="C34" s="52"/>
      <c r="D34" s="122" t="s">
        <v>13</v>
      </c>
      <c r="E34" s="123">
        <v>17.329999999999998</v>
      </c>
      <c r="F34" s="122"/>
      <c r="G34" s="122"/>
    </row>
    <row r="35" spans="1:7" s="124" customFormat="1" ht="15.75">
      <c r="A35" s="125" t="s">
        <v>673</v>
      </c>
      <c r="B35" s="126"/>
      <c r="C35" s="52"/>
      <c r="D35" s="122" t="s">
        <v>13</v>
      </c>
      <c r="E35" s="123">
        <v>17.329999999999998</v>
      </c>
      <c r="F35" s="127"/>
      <c r="G35" s="64"/>
    </row>
    <row r="36" spans="1:7" s="124" customFormat="1" ht="15.75">
      <c r="A36" s="126"/>
      <c r="C36" s="52"/>
      <c r="D36" s="122"/>
      <c r="E36" s="123"/>
      <c r="F36" s="127"/>
      <c r="G36" s="64"/>
    </row>
    <row r="37" spans="1:7" s="124" customFormat="1" ht="15.75">
      <c r="A37" s="125"/>
      <c r="B37" s="126"/>
      <c r="C37" s="125"/>
      <c r="D37" s="122"/>
      <c r="E37" s="123"/>
      <c r="F37" s="127"/>
      <c r="G37" s="64"/>
    </row>
    <row r="38" spans="1:7" s="124" customFormat="1" ht="15.75">
      <c r="A38" s="128"/>
      <c r="B38" s="126"/>
      <c r="C38" s="52"/>
      <c r="D38" s="122"/>
      <c r="E38" s="123"/>
      <c r="F38" s="127"/>
      <c r="G38" s="64"/>
    </row>
    <row r="39" spans="1:7" s="124" customFormat="1" ht="15.75">
      <c r="A39" s="125"/>
      <c r="B39" s="126"/>
      <c r="C39" s="125"/>
      <c r="D39" s="122"/>
      <c r="E39" s="123"/>
      <c r="F39" s="127"/>
      <c r="G39" s="64"/>
    </row>
    <row r="40" spans="1:7" s="124" customFormat="1" ht="15.75">
      <c r="A40" s="128"/>
      <c r="C40" s="125"/>
      <c r="D40" s="122"/>
      <c r="E40" s="123"/>
      <c r="F40" s="127"/>
      <c r="G40" s="64"/>
    </row>
    <row r="41" spans="1:7" ht="15.75">
      <c r="D41" s="116"/>
      <c r="E41" s="123"/>
      <c r="F41" s="63"/>
      <c r="G41" s="64"/>
    </row>
    <row r="42" spans="1:7" ht="15.75">
      <c r="C42" s="104"/>
      <c r="D42" s="116"/>
      <c r="E42" s="123"/>
      <c r="F42" s="63"/>
      <c r="G42" s="64"/>
    </row>
    <row r="43" spans="1:7" ht="15.75">
      <c r="A43" s="104" t="s">
        <v>675</v>
      </c>
      <c r="C43" s="104"/>
      <c r="D43" s="116"/>
      <c r="E43" s="123"/>
      <c r="F43" s="63"/>
      <c r="G43" s="64"/>
    </row>
    <row r="44" spans="1:7" ht="15.75">
      <c r="A44" s="104" t="s">
        <v>674</v>
      </c>
      <c r="C44" s="104"/>
      <c r="D44" s="116"/>
      <c r="E44" s="123"/>
      <c r="F44" s="63"/>
      <c r="G44" s="64"/>
    </row>
    <row r="45" spans="1:7" ht="15.75">
      <c r="A45" s="61" t="s">
        <v>672</v>
      </c>
      <c r="B45" s="62"/>
      <c r="C45" s="61"/>
      <c r="D45" s="58"/>
      <c r="E45" s="77"/>
      <c r="F45" s="63"/>
      <c r="G45" s="64"/>
    </row>
    <row r="46" spans="1:7">
      <c r="A46" s="84" t="s">
        <v>668</v>
      </c>
      <c r="B46" s="85"/>
      <c r="C46" s="86"/>
      <c r="D46" s="87"/>
      <c r="E46" s="99"/>
      <c r="F46" s="129" t="s">
        <v>667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58"/>
    </row>
    <row r="48" spans="1:7" ht="13.5" thickBot="1">
      <c r="A48" s="89" t="s">
        <v>665</v>
      </c>
      <c r="B48" s="90"/>
      <c r="C48" s="91"/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>
      <c r="A49" s="96" t="s">
        <v>669</v>
      </c>
      <c r="B49" s="98"/>
      <c r="C49" s="101"/>
      <c r="D49" s="97"/>
      <c r="E49" s="96"/>
      <c r="F49" s="134"/>
      <c r="G49" s="134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58"/>
      <c r="G51" s="64"/>
    </row>
    <row r="52" spans="1:7" ht="15.75">
      <c r="A52" s="104"/>
      <c r="C52" s="136"/>
      <c r="D52" s="136"/>
      <c r="E52" s="136"/>
      <c r="F52" s="58"/>
      <c r="G52" s="64"/>
    </row>
    <row r="53" spans="1:7" ht="15.75">
      <c r="A53" s="104"/>
      <c r="C53" s="136"/>
      <c r="D53" s="136"/>
      <c r="E53" s="136"/>
      <c r="F53" s="58"/>
      <c r="G53" s="64"/>
    </row>
    <row r="54" spans="1:7" ht="15.75">
      <c r="A54" s="104"/>
      <c r="B54" s="81"/>
      <c r="C54" s="136"/>
      <c r="D54" s="136"/>
      <c r="E54" s="136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 ht="15.75">
      <c r="A57" s="62"/>
      <c r="B57" s="81"/>
      <c r="C57" s="83"/>
      <c r="D57" s="59"/>
      <c r="E57" s="63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>
      <c r="A59" s="62"/>
      <c r="B59" s="58"/>
      <c r="C59" s="63"/>
      <c r="D59" s="59"/>
      <c r="E59" s="63"/>
      <c r="F59" s="58"/>
      <c r="G59" s="58"/>
    </row>
    <row r="60" spans="1:7">
      <c r="A60" s="62"/>
      <c r="B60" s="58"/>
      <c r="C60" s="63"/>
      <c r="D60" s="59"/>
      <c r="E60" s="58"/>
    </row>
  </sheetData>
  <mergeCells count="4">
    <mergeCell ref="C2:F2"/>
    <mergeCell ref="C4:F4"/>
    <mergeCell ref="F49:G49"/>
    <mergeCell ref="C51:E54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2:H60"/>
  <sheetViews>
    <sheetView workbookViewId="0">
      <selection activeCell="D8" sqref="D8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35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655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72</v>
      </c>
      <c r="C7" s="45">
        <v>36</v>
      </c>
      <c r="D7" s="43" t="s">
        <v>436</v>
      </c>
      <c r="E7" s="46"/>
      <c r="F7" s="58"/>
      <c r="G7" s="47">
        <v>10</v>
      </c>
    </row>
    <row r="8" spans="1:8" ht="15.75">
      <c r="A8" s="43" t="s">
        <v>3</v>
      </c>
      <c r="B8" s="44">
        <v>72</v>
      </c>
      <c r="C8" s="45">
        <v>37</v>
      </c>
      <c r="D8" s="43" t="s">
        <v>212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73</v>
      </c>
      <c r="C13">
        <v>38</v>
      </c>
      <c r="D13" s="43" t="s">
        <v>100</v>
      </c>
      <c r="E13" s="50"/>
      <c r="F13" s="58"/>
      <c r="G13" s="47">
        <v>10</v>
      </c>
    </row>
    <row r="14" spans="1:8" ht="15.75">
      <c r="A14" s="43" t="s">
        <v>3</v>
      </c>
      <c r="B14" s="44">
        <v>73</v>
      </c>
      <c r="C14">
        <v>40</v>
      </c>
      <c r="D14" s="43" t="s">
        <v>663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5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73</v>
      </c>
      <c r="C19" s="111"/>
      <c r="D19" s="43" t="s">
        <v>585</v>
      </c>
      <c r="E19" s="50"/>
      <c r="F19" s="43"/>
      <c r="G19" s="47">
        <v>10</v>
      </c>
    </row>
    <row r="20" spans="1:7" ht="15.75">
      <c r="A20" s="43" t="s">
        <v>3</v>
      </c>
      <c r="B20" s="44">
        <v>76</v>
      </c>
      <c r="C20" s="111"/>
      <c r="D20" s="43" t="s">
        <v>664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78</v>
      </c>
      <c r="C25" s="45"/>
      <c r="D25" s="43" t="s">
        <v>212</v>
      </c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51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51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20">
        <f>COUNTIF(D33:D44,"Yes")</f>
        <v>6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 ht="15.75" customHeight="1">
      <c r="A33" s="121" t="s">
        <v>658</v>
      </c>
      <c r="B33" s="121"/>
      <c r="C33" s="52"/>
      <c r="D33" s="122" t="s">
        <v>13</v>
      </c>
      <c r="E33" s="123">
        <f>IF(A33="","",$D$29/COUNTA($A$33:$A$44))</f>
        <v>8.5</v>
      </c>
      <c r="F33" s="122"/>
      <c r="G33" s="122"/>
    </row>
    <row r="34" spans="1:7" s="124" customFormat="1" ht="15.75" customHeight="1">
      <c r="A34" s="121" t="s">
        <v>659</v>
      </c>
      <c r="B34" s="121"/>
      <c r="C34" s="52"/>
      <c r="D34" s="122" t="s">
        <v>13</v>
      </c>
      <c r="E34" s="123">
        <f t="shared" ref="E34:E44" si="0">IF(A34="","",$D$29/COUNTA($A$33:$A$44))</f>
        <v>8.5</v>
      </c>
      <c r="F34" s="122"/>
      <c r="G34" s="122"/>
    </row>
    <row r="35" spans="1:7" s="124" customFormat="1" ht="15.75" customHeight="1">
      <c r="A35" s="125" t="s">
        <v>552</v>
      </c>
      <c r="B35" s="126"/>
      <c r="C35" s="52"/>
      <c r="D35" s="122" t="s">
        <v>13</v>
      </c>
      <c r="E35" s="123">
        <f t="shared" si="0"/>
        <v>8.5</v>
      </c>
      <c r="F35" s="127"/>
      <c r="G35" s="64"/>
    </row>
    <row r="36" spans="1:7" s="124" customFormat="1" ht="15.75" customHeight="1">
      <c r="A36" s="126" t="s">
        <v>660</v>
      </c>
      <c r="C36" s="52"/>
      <c r="D36" s="122" t="s">
        <v>13</v>
      </c>
      <c r="E36" s="123">
        <f t="shared" si="0"/>
        <v>8.5</v>
      </c>
      <c r="F36" s="127"/>
      <c r="G36" s="64"/>
    </row>
    <row r="37" spans="1:7" s="124" customFormat="1" ht="15.75">
      <c r="A37" s="125" t="s">
        <v>661</v>
      </c>
      <c r="B37" s="126"/>
      <c r="C37" s="125"/>
      <c r="D37" s="122" t="s">
        <v>13</v>
      </c>
      <c r="E37" s="123">
        <f t="shared" si="0"/>
        <v>8.5</v>
      </c>
      <c r="F37" s="127"/>
      <c r="G37" s="64"/>
    </row>
    <row r="38" spans="1:7" s="124" customFormat="1" ht="15.75">
      <c r="A38" s="128" t="s">
        <v>662</v>
      </c>
      <c r="B38" s="126"/>
      <c r="C38" s="52"/>
      <c r="D38" s="122" t="s">
        <v>13</v>
      </c>
      <c r="E38" s="123">
        <f t="shared" si="0"/>
        <v>8.5</v>
      </c>
      <c r="F38" s="127"/>
      <c r="G38" s="64"/>
    </row>
    <row r="39" spans="1:7" s="124" customFormat="1" ht="15.75">
      <c r="A39" s="125"/>
      <c r="B39" s="126"/>
      <c r="C39" s="125"/>
      <c r="D39" s="122"/>
      <c r="E39" s="123" t="str">
        <f t="shared" si="0"/>
        <v/>
      </c>
      <c r="F39" s="127"/>
      <c r="G39" s="64"/>
    </row>
    <row r="40" spans="1:7" s="124" customFormat="1" ht="15.75">
      <c r="A40" s="128"/>
      <c r="C40" s="125"/>
      <c r="D40" s="122"/>
      <c r="E40" s="123" t="str">
        <f t="shared" si="0"/>
        <v/>
      </c>
      <c r="F40" s="127"/>
      <c r="G40" s="64"/>
    </row>
    <row r="41" spans="1:7" ht="15.75">
      <c r="A41" s="34"/>
      <c r="C41" s="104"/>
      <c r="D41" s="116"/>
      <c r="E41" s="123" t="str">
        <f t="shared" si="0"/>
        <v/>
      </c>
      <c r="F41" s="63"/>
      <c r="G41" s="64"/>
    </row>
    <row r="42" spans="1:7" ht="15.75">
      <c r="C42" s="104"/>
      <c r="D42" s="116"/>
      <c r="E42" s="123" t="str">
        <f t="shared" si="0"/>
        <v/>
      </c>
      <c r="F42" s="63"/>
      <c r="G42" s="64"/>
    </row>
    <row r="43" spans="1:7" ht="15.75">
      <c r="C43" s="104"/>
      <c r="D43" s="116"/>
      <c r="E43" s="123" t="str">
        <f t="shared" si="0"/>
        <v/>
      </c>
      <c r="F43" s="63"/>
      <c r="G43" s="64"/>
    </row>
    <row r="44" spans="1:7" ht="15.75">
      <c r="A44" s="104"/>
      <c r="C44" s="104"/>
      <c r="D44" s="116"/>
      <c r="E44" s="123" t="str">
        <f t="shared" si="0"/>
        <v/>
      </c>
      <c r="F44" s="63"/>
      <c r="G44" s="64"/>
    </row>
    <row r="45" spans="1:7" ht="15.75">
      <c r="A45" s="61" t="s">
        <v>652</v>
      </c>
      <c r="B45" s="62"/>
      <c r="C45" s="61"/>
      <c r="D45" s="58"/>
      <c r="E45" s="77"/>
      <c r="F45" s="63"/>
      <c r="G45" s="64"/>
    </row>
    <row r="46" spans="1:7">
      <c r="A46" s="84" t="s">
        <v>657</v>
      </c>
      <c r="B46" s="85"/>
      <c r="C46" s="86"/>
      <c r="D46" s="87"/>
      <c r="E46" s="99"/>
      <c r="F46" s="110" t="s">
        <v>656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58"/>
    </row>
    <row r="48" spans="1:7" ht="13.5" thickBot="1">
      <c r="A48" s="89" t="s">
        <v>665</v>
      </c>
      <c r="B48" s="90"/>
      <c r="C48" s="91"/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>
      <c r="A49" s="97"/>
      <c r="B49" s="98"/>
      <c r="C49" s="101"/>
      <c r="D49" s="97"/>
      <c r="E49" s="96"/>
      <c r="F49" s="134"/>
      <c r="G49" s="134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58"/>
      <c r="G51" s="64"/>
    </row>
    <row r="52" spans="1:7" ht="15.75">
      <c r="A52" s="104"/>
      <c r="C52" s="136"/>
      <c r="D52" s="136"/>
      <c r="E52" s="136"/>
      <c r="F52" s="58"/>
      <c r="G52" s="64"/>
    </row>
    <row r="53" spans="1:7" ht="15.75">
      <c r="A53" s="104"/>
      <c r="C53" s="136"/>
      <c r="D53" s="136"/>
      <c r="E53" s="136"/>
      <c r="F53" s="58"/>
      <c r="G53" s="64"/>
    </row>
    <row r="54" spans="1:7" ht="15.75">
      <c r="A54" s="104"/>
      <c r="B54" s="81"/>
      <c r="C54" s="136"/>
      <c r="D54" s="136"/>
      <c r="E54" s="136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 ht="15.75">
      <c r="A57" s="62"/>
      <c r="B57" s="81"/>
      <c r="C57" s="83"/>
      <c r="D57" s="59"/>
      <c r="E57" s="63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>
      <c r="A59" s="62"/>
      <c r="B59" s="58"/>
      <c r="C59" s="63"/>
      <c r="D59" s="59"/>
      <c r="E59" s="63"/>
      <c r="F59" s="58"/>
      <c r="G59" s="58"/>
    </row>
    <row r="60" spans="1:7">
      <c r="A60" s="62"/>
      <c r="B60" s="58"/>
      <c r="C60" s="63"/>
      <c r="D60" s="59"/>
      <c r="E60" s="58"/>
    </row>
  </sheetData>
  <mergeCells count="4">
    <mergeCell ref="C2:F2"/>
    <mergeCell ref="C4:F4"/>
    <mergeCell ref="F49:G49"/>
    <mergeCell ref="C51:E5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H63"/>
  <sheetViews>
    <sheetView topLeftCell="A16" workbookViewId="0">
      <selection activeCell="J24" sqref="J24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127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803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69</v>
      </c>
      <c r="C7" s="45"/>
      <c r="D7" s="75" t="s">
        <v>19</v>
      </c>
      <c r="E7" s="46"/>
      <c r="F7" s="58"/>
      <c r="G7" s="47">
        <v>10</v>
      </c>
    </row>
    <row r="8" spans="1:8" ht="15.75">
      <c r="A8" s="43" t="s">
        <v>3</v>
      </c>
      <c r="B8" s="44">
        <v>71</v>
      </c>
      <c r="C8" s="111"/>
      <c r="D8" s="75" t="s">
        <v>24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70</v>
      </c>
      <c r="C13" s="45">
        <v>31</v>
      </c>
      <c r="D13" s="75" t="s">
        <v>70</v>
      </c>
      <c r="E13" s="50"/>
      <c r="F13" s="58"/>
      <c r="G13" s="47">
        <v>10</v>
      </c>
    </row>
    <row r="14" spans="1:8" ht="15.75">
      <c r="A14" s="43" t="s">
        <v>3</v>
      </c>
      <c r="B14" s="44">
        <v>70</v>
      </c>
      <c r="C14" s="111">
        <v>34</v>
      </c>
      <c r="D14" s="75" t="s">
        <v>809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s="34" customFormat="1">
      <c r="A16" s="52"/>
      <c r="B16" s="111"/>
      <c r="C16" s="111"/>
      <c r="D16" s="52"/>
      <c r="E16" s="58"/>
      <c r="F16" s="55"/>
      <c r="G16" s="55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/>
      <c r="C18" s="44"/>
      <c r="D18" s="44"/>
      <c r="E18" s="48"/>
      <c r="F18" s="43"/>
      <c r="G18" s="43"/>
    </row>
    <row r="19" spans="1:7" ht="15.75">
      <c r="A19" s="43" t="s">
        <v>2</v>
      </c>
      <c r="B19" s="44">
        <v>69</v>
      </c>
      <c r="C19" s="45"/>
      <c r="D19" s="75" t="s">
        <v>603</v>
      </c>
      <c r="E19" s="50"/>
      <c r="F19" s="43"/>
      <c r="G19" s="47">
        <v>10</v>
      </c>
    </row>
    <row r="20" spans="1:7" ht="15.75">
      <c r="A20" s="43" t="s">
        <v>3</v>
      </c>
      <c r="B20" s="44">
        <v>73</v>
      </c>
      <c r="C20" s="111" t="s">
        <v>810</v>
      </c>
      <c r="D20" s="75" t="s">
        <v>175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52" t="s">
        <v>811</v>
      </c>
      <c r="B22" s="44"/>
      <c r="C22" s="45"/>
      <c r="D22" s="43"/>
      <c r="E22" s="58"/>
      <c r="F22" s="47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75</v>
      </c>
      <c r="C25" s="43"/>
      <c r="D25" s="43" t="s">
        <v>24</v>
      </c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69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69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1">
        <f>COUNTA(A33:A45)</f>
        <v>7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34" t="s">
        <v>762</v>
      </c>
      <c r="B33" s="121"/>
      <c r="C33" s="52"/>
      <c r="D33" s="122" t="s">
        <v>13</v>
      </c>
      <c r="E33" s="123">
        <f>IF(A33="","",$D$29/$D$31)</f>
        <v>9.8571428571428577</v>
      </c>
      <c r="F33" s="122"/>
      <c r="G33" s="122"/>
    </row>
    <row r="34" spans="1:7" s="124" customFormat="1" ht="12.75" customHeight="1">
      <c r="A34" s="34" t="s">
        <v>804</v>
      </c>
      <c r="B34" s="121"/>
      <c r="C34" s="52"/>
      <c r="D34" s="122" t="s">
        <v>13</v>
      </c>
      <c r="E34" s="123">
        <f t="shared" ref="E34:E47" si="0">IF(A34="","",$D$29/$D$31)</f>
        <v>9.8571428571428577</v>
      </c>
      <c r="F34" s="122"/>
      <c r="G34" s="122"/>
    </row>
    <row r="35" spans="1:7" s="124" customFormat="1" ht="12.75" customHeight="1">
      <c r="A35" s="34" t="s">
        <v>637</v>
      </c>
      <c r="B35" s="126"/>
      <c r="C35" s="52"/>
      <c r="D35" s="122" t="s">
        <v>13</v>
      </c>
      <c r="E35" s="123">
        <f t="shared" si="0"/>
        <v>9.8571428571428577</v>
      </c>
      <c r="F35" s="127"/>
      <c r="G35" s="64"/>
    </row>
    <row r="36" spans="1:7" s="124" customFormat="1" ht="12.75" customHeight="1">
      <c r="A36" s="34" t="s">
        <v>805</v>
      </c>
      <c r="C36" s="52"/>
      <c r="D36" s="122" t="s">
        <v>13</v>
      </c>
      <c r="E36" s="123">
        <f t="shared" si="0"/>
        <v>9.8571428571428577</v>
      </c>
      <c r="F36" s="127"/>
      <c r="G36" s="64"/>
    </row>
    <row r="37" spans="1:7" s="124" customFormat="1" ht="12.75" customHeight="1">
      <c r="A37" s="34" t="s">
        <v>806</v>
      </c>
      <c r="B37" s="126"/>
      <c r="C37" s="125"/>
      <c r="D37" s="122" t="s">
        <v>13</v>
      </c>
      <c r="E37" s="123">
        <f t="shared" si="0"/>
        <v>9.8571428571428577</v>
      </c>
      <c r="F37" s="127"/>
      <c r="G37" s="64"/>
    </row>
    <row r="38" spans="1:7" s="124" customFormat="1" ht="12.75" customHeight="1">
      <c r="A38" s="34" t="s">
        <v>807</v>
      </c>
      <c r="B38" s="126"/>
      <c r="C38" s="125"/>
      <c r="D38" s="122" t="s">
        <v>13</v>
      </c>
      <c r="E38" s="123">
        <f t="shared" si="0"/>
        <v>9.8571428571428577</v>
      </c>
      <c r="F38" s="127"/>
      <c r="G38" s="64"/>
    </row>
    <row r="39" spans="1:7" s="124" customFormat="1" ht="12.75" customHeight="1">
      <c r="A39" s="34" t="s">
        <v>808</v>
      </c>
      <c r="B39" s="126"/>
      <c r="C39" s="125"/>
      <c r="D39" s="122" t="s">
        <v>13</v>
      </c>
      <c r="E39" s="123">
        <f t="shared" si="0"/>
        <v>9.8571428571428577</v>
      </c>
      <c r="F39" s="127"/>
      <c r="G39" s="64"/>
    </row>
    <row r="40" spans="1:7" s="124" customFormat="1" ht="12.75" customHeight="1">
      <c r="A40" s="34"/>
      <c r="B40" s="126"/>
      <c r="C40" s="125"/>
      <c r="D40" s="122"/>
      <c r="E40" s="123" t="str">
        <f t="shared" si="0"/>
        <v/>
      </c>
      <c r="F40" s="127"/>
      <c r="G40" s="64"/>
    </row>
    <row r="41" spans="1:7" s="124" customFormat="1" ht="12.75" customHeight="1">
      <c r="A41" s="34"/>
      <c r="B41" s="126"/>
      <c r="C41" s="125"/>
      <c r="D41" s="122"/>
      <c r="E41" s="123" t="str">
        <f t="shared" si="0"/>
        <v/>
      </c>
      <c r="F41" s="127"/>
      <c r="G41" s="64"/>
    </row>
    <row r="42" spans="1:7" s="124" customFormat="1" ht="12.75" customHeight="1">
      <c r="A42" s="128"/>
      <c r="B42" s="126"/>
      <c r="C42" s="52"/>
      <c r="D42" s="122"/>
      <c r="E42" s="123" t="str">
        <f t="shared" si="0"/>
        <v/>
      </c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 t="str">
        <f t="shared" si="0"/>
        <v/>
      </c>
      <c r="F43" s="127"/>
      <c r="G43" s="64"/>
    </row>
    <row r="44" spans="1:7" s="124" customFormat="1" ht="12.75" customHeight="1">
      <c r="A44" s="128"/>
      <c r="C44" s="125"/>
      <c r="D44" s="122"/>
      <c r="E44" s="123" t="str">
        <f t="shared" si="0"/>
        <v/>
      </c>
      <c r="F44" s="127"/>
      <c r="G44" s="64"/>
    </row>
    <row r="45" spans="1:7" ht="12.75" customHeight="1">
      <c r="C45" s="104"/>
      <c r="D45" s="122"/>
      <c r="E45" s="123" t="str">
        <f t="shared" si="0"/>
        <v/>
      </c>
      <c r="F45" s="63"/>
      <c r="G45" s="64"/>
    </row>
    <row r="46" spans="1:7" ht="12.75" customHeight="1">
      <c r="A46" s="104"/>
      <c r="C46" s="104"/>
      <c r="D46" s="122"/>
      <c r="E46" s="123" t="str">
        <f t="shared" si="0"/>
        <v/>
      </c>
      <c r="F46" s="63"/>
      <c r="G46" s="64"/>
    </row>
    <row r="47" spans="1:7" ht="12.75" customHeight="1">
      <c r="A47" s="132"/>
      <c r="C47" s="104"/>
      <c r="D47" s="122"/>
      <c r="E47" s="123" t="str">
        <f t="shared" si="0"/>
        <v/>
      </c>
      <c r="F47" s="63"/>
      <c r="G47" s="64"/>
    </row>
    <row r="48" spans="1:7" ht="12.75" customHeight="1">
      <c r="A48" s="132"/>
      <c r="B48" s="62"/>
      <c r="C48" s="61"/>
      <c r="D48" s="58"/>
      <c r="E48" s="77"/>
      <c r="F48" s="63"/>
      <c r="G48" s="64"/>
    </row>
    <row r="49" spans="1:7">
      <c r="A49" s="84" t="s">
        <v>812</v>
      </c>
      <c r="B49" s="85"/>
      <c r="C49" s="86"/>
      <c r="D49" s="87"/>
      <c r="E49" s="99"/>
      <c r="F49" s="129" t="s">
        <v>813</v>
      </c>
      <c r="G49" s="88"/>
    </row>
    <row r="50" spans="1:7" ht="13.5" thickBot="1">
      <c r="A50" s="61"/>
      <c r="B50" s="62"/>
      <c r="C50" s="58"/>
      <c r="D50" s="58"/>
      <c r="E50" s="59"/>
      <c r="F50" s="63"/>
      <c r="G50" s="58"/>
    </row>
    <row r="51" spans="1:7" ht="13.5" thickBot="1">
      <c r="A51" s="89" t="s">
        <v>613</v>
      </c>
      <c r="B51" s="90"/>
      <c r="C51" s="91">
        <v>72</v>
      </c>
      <c r="D51" s="92" t="s">
        <v>268</v>
      </c>
      <c r="E51" s="90" t="s">
        <v>269</v>
      </c>
      <c r="F51" s="118" t="s">
        <v>270</v>
      </c>
      <c r="G51" s="119" t="s">
        <v>271</v>
      </c>
    </row>
    <row r="52" spans="1:7">
      <c r="A52" s="96"/>
      <c r="B52" s="98"/>
      <c r="C52" s="101"/>
      <c r="D52" s="97"/>
      <c r="E52" s="96"/>
      <c r="F52" s="134"/>
      <c r="G52" s="134"/>
    </row>
    <row r="53" spans="1:7">
      <c r="A53" s="97"/>
      <c r="B53" s="98"/>
      <c r="C53" s="101"/>
      <c r="D53" s="97"/>
      <c r="E53" s="96"/>
      <c r="F53" s="102"/>
    </row>
    <row r="54" spans="1:7" ht="15.75">
      <c r="A54" s="104"/>
      <c r="C54" s="135"/>
      <c r="D54" s="135"/>
      <c r="E54" s="135"/>
      <c r="F54" s="58"/>
      <c r="G54" s="64"/>
    </row>
    <row r="55" spans="1:7" ht="15.75">
      <c r="A55" s="104"/>
      <c r="C55" s="135"/>
      <c r="D55" s="135"/>
      <c r="E55" s="135"/>
      <c r="F55" s="58"/>
      <c r="G55" s="64"/>
    </row>
    <row r="56" spans="1:7" ht="15.75">
      <c r="A56" s="104"/>
      <c r="C56" s="135"/>
      <c r="D56" s="135"/>
      <c r="E56" s="135"/>
      <c r="F56" s="58"/>
      <c r="G56" s="64"/>
    </row>
    <row r="57" spans="1:7" ht="15.75">
      <c r="A57" s="104"/>
      <c r="B57" s="81"/>
      <c r="C57" s="135"/>
      <c r="D57" s="135"/>
      <c r="E57" s="135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>
      <c r="A62" s="62"/>
      <c r="B62" s="58"/>
      <c r="C62" s="63"/>
      <c r="D62" s="59"/>
      <c r="E62" s="63"/>
      <c r="F62" s="58"/>
      <c r="G62" s="58"/>
    </row>
    <row r="63" spans="1:7">
      <c r="A63" s="62"/>
      <c r="B63" s="58"/>
      <c r="C63" s="63"/>
      <c r="D63" s="59"/>
      <c r="E63" s="58"/>
    </row>
  </sheetData>
  <mergeCells count="4">
    <mergeCell ref="C2:F2"/>
    <mergeCell ref="C4:F4"/>
    <mergeCell ref="F52:G52"/>
    <mergeCell ref="C54:E57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2:H60"/>
  <sheetViews>
    <sheetView topLeftCell="A26" workbookViewId="0">
      <selection activeCell="D25" sqref="D25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32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648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75</v>
      </c>
      <c r="C7" s="45"/>
      <c r="D7" s="43" t="s">
        <v>212</v>
      </c>
      <c r="E7" s="46"/>
      <c r="F7" s="58"/>
      <c r="G7" s="47">
        <v>10</v>
      </c>
    </row>
    <row r="8" spans="1:8" ht="15.75">
      <c r="A8" s="43" t="s">
        <v>3</v>
      </c>
      <c r="B8" s="44">
        <v>77</v>
      </c>
      <c r="C8" s="45"/>
      <c r="D8" s="43" t="s">
        <v>445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70</v>
      </c>
      <c r="D13" s="43" t="s">
        <v>70</v>
      </c>
      <c r="E13" s="50"/>
      <c r="F13" s="58"/>
      <c r="G13" s="47">
        <v>10</v>
      </c>
    </row>
    <row r="14" spans="1:8" ht="15.75">
      <c r="A14" s="43" t="s">
        <v>3</v>
      </c>
      <c r="B14" s="44">
        <v>72</v>
      </c>
      <c r="D14" s="43" t="s">
        <v>95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5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76</v>
      </c>
      <c r="C19" s="111"/>
      <c r="D19" s="43" t="s">
        <v>603</v>
      </c>
      <c r="E19" s="50"/>
      <c r="F19" s="43"/>
      <c r="G19" s="47">
        <v>10</v>
      </c>
    </row>
    <row r="20" spans="1:7" ht="15.75">
      <c r="A20" s="43" t="s">
        <v>3</v>
      </c>
      <c r="B20" s="44">
        <v>77</v>
      </c>
      <c r="C20" s="111"/>
      <c r="D20" s="43" t="s">
        <v>175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81</v>
      </c>
      <c r="C25" s="45"/>
      <c r="D25" s="43" t="s">
        <v>212</v>
      </c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43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43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20">
        <f>COUNTIF(D33:D44,"Yes")</f>
        <v>3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 ht="15.75" customHeight="1">
      <c r="A33" s="121" t="s">
        <v>651</v>
      </c>
      <c r="B33" s="121"/>
      <c r="C33" s="52"/>
      <c r="D33" s="122" t="s">
        <v>13</v>
      </c>
      <c r="E33" s="123">
        <f>IF(A33="","",$D$29/COUNTA($A$33:$A$44))</f>
        <v>14.333333333333334</v>
      </c>
      <c r="F33" s="122"/>
      <c r="G33" s="122"/>
    </row>
    <row r="34" spans="1:7" s="124" customFormat="1" ht="15.75" customHeight="1">
      <c r="A34" s="121" t="s">
        <v>653</v>
      </c>
      <c r="B34" s="121"/>
      <c r="C34" s="52"/>
      <c r="D34" s="122" t="s">
        <v>13</v>
      </c>
      <c r="E34" s="123">
        <f t="shared" ref="E34:E44" si="0">IF(A34="","",$D$29/COUNTA($A$33:$A$44))</f>
        <v>14.333333333333334</v>
      </c>
      <c r="F34" s="122"/>
      <c r="G34" s="122"/>
    </row>
    <row r="35" spans="1:7" s="124" customFormat="1" ht="15.75" customHeight="1">
      <c r="A35" s="125" t="s">
        <v>654</v>
      </c>
      <c r="B35" s="126"/>
      <c r="C35" s="52"/>
      <c r="D35" s="122" t="s">
        <v>13</v>
      </c>
      <c r="E35" s="123">
        <f t="shared" si="0"/>
        <v>14.333333333333334</v>
      </c>
      <c r="F35" s="127"/>
      <c r="G35" s="64"/>
    </row>
    <row r="36" spans="1:7" s="124" customFormat="1" ht="15.75" customHeight="1">
      <c r="A36" s="126"/>
      <c r="C36" s="52"/>
      <c r="D36" s="122"/>
      <c r="E36" s="123" t="str">
        <f t="shared" si="0"/>
        <v/>
      </c>
      <c r="F36" s="127"/>
      <c r="G36" s="64"/>
    </row>
    <row r="37" spans="1:7" s="124" customFormat="1" ht="15.75" customHeight="1">
      <c r="A37" s="125"/>
      <c r="B37" s="126"/>
      <c r="C37" s="125"/>
      <c r="D37" s="122"/>
      <c r="E37" s="123" t="str">
        <f t="shared" si="0"/>
        <v/>
      </c>
      <c r="F37" s="127"/>
      <c r="G37" s="64"/>
    </row>
    <row r="38" spans="1:7" s="124" customFormat="1" ht="15.75" customHeight="1">
      <c r="A38" s="128"/>
      <c r="B38" s="126"/>
      <c r="C38" s="52"/>
      <c r="D38" s="122"/>
      <c r="E38" s="123" t="str">
        <f t="shared" si="0"/>
        <v/>
      </c>
      <c r="F38" s="127"/>
      <c r="G38" s="64"/>
    </row>
    <row r="39" spans="1:7" s="124" customFormat="1" ht="15.75" customHeight="1">
      <c r="A39" s="125"/>
      <c r="B39" s="126"/>
      <c r="C39" s="125"/>
      <c r="D39" s="122"/>
      <c r="E39" s="123" t="str">
        <f t="shared" si="0"/>
        <v/>
      </c>
      <c r="F39" s="127"/>
      <c r="G39" s="64"/>
    </row>
    <row r="40" spans="1:7" s="124" customFormat="1" ht="15.75" customHeight="1">
      <c r="A40" s="128"/>
      <c r="C40" s="125"/>
      <c r="D40" s="122"/>
      <c r="E40" s="123" t="str">
        <f t="shared" si="0"/>
        <v/>
      </c>
      <c r="F40" s="127"/>
      <c r="G40" s="64"/>
    </row>
    <row r="41" spans="1:7" ht="15.75">
      <c r="A41" s="34"/>
      <c r="C41" s="104"/>
      <c r="D41" s="116"/>
      <c r="E41" s="123" t="str">
        <f t="shared" si="0"/>
        <v/>
      </c>
      <c r="F41" s="63"/>
      <c r="G41" s="64"/>
    </row>
    <row r="42" spans="1:7" ht="15.75">
      <c r="C42" s="104"/>
      <c r="D42" s="116"/>
      <c r="E42" s="123" t="str">
        <f t="shared" si="0"/>
        <v/>
      </c>
      <c r="F42" s="63"/>
      <c r="G42" s="64"/>
    </row>
    <row r="43" spans="1:7" ht="15.75">
      <c r="C43" s="104"/>
      <c r="D43" s="116"/>
      <c r="E43" s="123" t="str">
        <f t="shared" si="0"/>
        <v/>
      </c>
      <c r="F43" s="63"/>
      <c r="G43" s="64"/>
    </row>
    <row r="44" spans="1:7" ht="15.75">
      <c r="A44" s="104"/>
      <c r="C44" s="104"/>
      <c r="D44" s="116"/>
      <c r="E44" s="123" t="str">
        <f t="shared" si="0"/>
        <v/>
      </c>
      <c r="F44" s="63"/>
      <c r="G44" s="64"/>
    </row>
    <row r="45" spans="1:7" ht="15.75">
      <c r="A45" s="61" t="s">
        <v>652</v>
      </c>
      <c r="B45" s="62"/>
      <c r="C45" s="61"/>
      <c r="D45" s="58"/>
      <c r="E45" s="77"/>
      <c r="F45" s="63"/>
      <c r="G45" s="64"/>
    </row>
    <row r="46" spans="1:7">
      <c r="A46" s="84" t="s">
        <v>649</v>
      </c>
      <c r="B46" s="85"/>
      <c r="C46" s="86"/>
      <c r="D46" s="87"/>
      <c r="E46" s="99"/>
      <c r="F46" s="110" t="s">
        <v>650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58"/>
    </row>
    <row r="48" spans="1:7" ht="13.5" thickBot="1">
      <c r="A48" s="89" t="s">
        <v>613</v>
      </c>
      <c r="B48" s="90"/>
      <c r="C48" s="91"/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>
      <c r="A49" s="97"/>
      <c r="B49" s="98"/>
      <c r="C49" s="101"/>
      <c r="D49" s="97"/>
      <c r="E49" s="96"/>
      <c r="F49" s="134"/>
      <c r="G49" s="134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58"/>
      <c r="G51" s="64"/>
    </row>
    <row r="52" spans="1:7" ht="15.75">
      <c r="A52" s="104"/>
      <c r="C52" s="136"/>
      <c r="D52" s="136"/>
      <c r="E52" s="136"/>
      <c r="F52" s="58"/>
      <c r="G52" s="64"/>
    </row>
    <row r="53" spans="1:7" ht="15.75">
      <c r="A53" s="104"/>
      <c r="C53" s="136"/>
      <c r="D53" s="136"/>
      <c r="E53" s="136"/>
      <c r="F53" s="58"/>
      <c r="G53" s="64"/>
    </row>
    <row r="54" spans="1:7" ht="15.75">
      <c r="A54" s="104"/>
      <c r="B54" s="81"/>
      <c r="C54" s="136"/>
      <c r="D54" s="136"/>
      <c r="E54" s="136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 ht="15.75">
      <c r="A57" s="62"/>
      <c r="B57" s="81"/>
      <c r="C57" s="83"/>
      <c r="D57" s="59"/>
      <c r="E57" s="63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>
      <c r="A59" s="62"/>
      <c r="B59" s="58"/>
      <c r="C59" s="63"/>
      <c r="D59" s="59"/>
      <c r="E59" s="63"/>
      <c r="F59" s="58"/>
      <c r="G59" s="58"/>
    </row>
    <row r="60" spans="1:7">
      <c r="A60" s="62"/>
      <c r="B60" s="58"/>
      <c r="C60" s="63"/>
      <c r="D60" s="59"/>
      <c r="E60" s="58"/>
    </row>
  </sheetData>
  <mergeCells count="4">
    <mergeCell ref="C2:F2"/>
    <mergeCell ref="C4:F4"/>
    <mergeCell ref="F49:G49"/>
    <mergeCell ref="C51:E54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2:H60"/>
  <sheetViews>
    <sheetView topLeftCell="A22" workbookViewId="0">
      <selection activeCell="E10" sqref="E10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150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635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71</v>
      </c>
      <c r="C7" s="45"/>
      <c r="D7" s="43" t="s">
        <v>212</v>
      </c>
      <c r="E7" s="46"/>
      <c r="F7" s="58"/>
      <c r="G7" s="47">
        <v>10</v>
      </c>
    </row>
    <row r="8" spans="1:8" ht="15.75">
      <c r="A8" s="43" t="s">
        <v>3</v>
      </c>
      <c r="B8" s="44">
        <v>74</v>
      </c>
      <c r="C8" s="45"/>
      <c r="D8" s="43" t="s">
        <v>436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71</v>
      </c>
      <c r="D13" s="43" t="s">
        <v>556</v>
      </c>
      <c r="E13" s="50"/>
      <c r="F13" s="58"/>
      <c r="G13" s="47">
        <v>10</v>
      </c>
    </row>
    <row r="14" spans="1:8" ht="15.75">
      <c r="A14" s="43" t="s">
        <v>3</v>
      </c>
      <c r="B14" s="44">
        <v>72</v>
      </c>
      <c r="C14">
        <v>36</v>
      </c>
      <c r="D14" s="43" t="s">
        <v>205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 t="s">
        <v>647</v>
      </c>
      <c r="B16" s="44"/>
      <c r="C16" s="45"/>
      <c r="D16" s="43"/>
      <c r="E16" s="5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69</v>
      </c>
      <c r="C19" s="111"/>
      <c r="D19" s="43" t="s">
        <v>646</v>
      </c>
      <c r="E19" s="50"/>
      <c r="F19" s="43"/>
      <c r="G19" s="47">
        <v>10</v>
      </c>
    </row>
    <row r="20" spans="1:7" ht="15.75">
      <c r="A20" s="43" t="s">
        <v>3</v>
      </c>
      <c r="B20" s="44">
        <v>74</v>
      </c>
      <c r="C20" s="111"/>
      <c r="D20" s="43" t="s">
        <v>130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78</v>
      </c>
      <c r="C25" s="45"/>
      <c r="D25" s="43" t="s">
        <v>212</v>
      </c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51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51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20">
        <f>COUNTIF(D33:D44,"Yes")</f>
        <v>8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 ht="15.75" customHeight="1">
      <c r="A33" s="121" t="s">
        <v>636</v>
      </c>
      <c r="B33" s="121"/>
      <c r="C33" s="52"/>
      <c r="D33" s="122" t="s">
        <v>13</v>
      </c>
      <c r="E33" s="123">
        <f>IF(A33="","",$D$29/COUNTA($A$33:$A$44))</f>
        <v>6.375</v>
      </c>
      <c r="F33" s="122"/>
      <c r="G33" s="122"/>
    </row>
    <row r="34" spans="1:7" s="124" customFormat="1" ht="15.75" customHeight="1">
      <c r="A34" s="121" t="s">
        <v>637</v>
      </c>
      <c r="B34" s="121"/>
      <c r="C34" s="52"/>
      <c r="D34" s="122" t="s">
        <v>13</v>
      </c>
      <c r="E34" s="123">
        <f t="shared" ref="E34:E44" si="0">IF(A34="","",$D$29/COUNTA($A$33:$A$44))</f>
        <v>6.375</v>
      </c>
      <c r="F34" s="122"/>
      <c r="G34" s="122"/>
    </row>
    <row r="35" spans="1:7" s="124" customFormat="1" ht="15.75" customHeight="1">
      <c r="A35" s="125" t="s">
        <v>550</v>
      </c>
      <c r="B35" s="126"/>
      <c r="C35" s="52"/>
      <c r="D35" s="122" t="s">
        <v>13</v>
      </c>
      <c r="E35" s="123">
        <f t="shared" si="0"/>
        <v>6.375</v>
      </c>
      <c r="F35" s="127"/>
      <c r="G35" s="64"/>
    </row>
    <row r="36" spans="1:7" s="124" customFormat="1" ht="15.75" customHeight="1">
      <c r="A36" s="126" t="s">
        <v>640</v>
      </c>
      <c r="C36" s="52"/>
      <c r="D36" s="122" t="s">
        <v>13</v>
      </c>
      <c r="E36" s="123">
        <f t="shared" si="0"/>
        <v>6.375</v>
      </c>
      <c r="F36" s="127"/>
      <c r="G36" s="64"/>
    </row>
    <row r="37" spans="1:7" s="124" customFormat="1" ht="15.75" customHeight="1">
      <c r="A37" s="125" t="s">
        <v>641</v>
      </c>
      <c r="B37" s="126"/>
      <c r="C37" s="125"/>
      <c r="D37" s="122" t="s">
        <v>13</v>
      </c>
      <c r="E37" s="123">
        <f t="shared" si="0"/>
        <v>6.375</v>
      </c>
      <c r="F37" s="127"/>
      <c r="G37" s="64"/>
    </row>
    <row r="38" spans="1:7" s="124" customFormat="1" ht="15.75" customHeight="1">
      <c r="A38" s="128" t="s">
        <v>642</v>
      </c>
      <c r="B38" s="126"/>
      <c r="C38" s="52"/>
      <c r="D38" s="122" t="s">
        <v>13</v>
      </c>
      <c r="E38" s="123">
        <f t="shared" si="0"/>
        <v>6.375</v>
      </c>
      <c r="F38" s="127"/>
      <c r="G38" s="64"/>
    </row>
    <row r="39" spans="1:7" s="124" customFormat="1" ht="15.75" customHeight="1">
      <c r="A39" s="125" t="s">
        <v>643</v>
      </c>
      <c r="B39" s="126"/>
      <c r="C39" s="125"/>
      <c r="D39" s="122" t="s">
        <v>13</v>
      </c>
      <c r="E39" s="123">
        <f t="shared" si="0"/>
        <v>6.375</v>
      </c>
      <c r="F39" s="127"/>
      <c r="G39" s="64"/>
    </row>
    <row r="40" spans="1:7" s="124" customFormat="1" ht="15.75" customHeight="1">
      <c r="A40" s="128" t="s">
        <v>644</v>
      </c>
      <c r="C40" s="125"/>
      <c r="D40" s="122" t="s">
        <v>13</v>
      </c>
      <c r="E40" s="123">
        <f t="shared" si="0"/>
        <v>6.375</v>
      </c>
      <c r="F40" s="127"/>
      <c r="G40" s="64"/>
    </row>
    <row r="41" spans="1:7" ht="15.75">
      <c r="A41" s="34"/>
      <c r="C41" s="104"/>
      <c r="D41" s="116"/>
      <c r="E41" s="123" t="str">
        <f t="shared" si="0"/>
        <v/>
      </c>
      <c r="F41" s="63"/>
      <c r="G41" s="64"/>
    </row>
    <row r="42" spans="1:7" ht="15.75">
      <c r="C42" s="104"/>
      <c r="D42" s="116"/>
      <c r="E42" s="123" t="str">
        <f t="shared" si="0"/>
        <v/>
      </c>
      <c r="F42" s="63"/>
      <c r="G42" s="64"/>
    </row>
    <row r="43" spans="1:7" ht="15.75">
      <c r="C43" s="104"/>
      <c r="D43" s="116"/>
      <c r="E43" s="123" t="str">
        <f t="shared" si="0"/>
        <v/>
      </c>
      <c r="F43" s="63"/>
      <c r="G43" s="64"/>
    </row>
    <row r="44" spans="1:7" ht="15.75">
      <c r="A44" s="104"/>
      <c r="C44" s="104"/>
      <c r="D44" s="116"/>
      <c r="E44" s="123" t="str">
        <f t="shared" si="0"/>
        <v/>
      </c>
      <c r="F44" s="63"/>
      <c r="G44" s="64"/>
    </row>
    <row r="45" spans="1:7" ht="15.75">
      <c r="A45" s="61" t="s">
        <v>645</v>
      </c>
      <c r="B45" s="62"/>
      <c r="C45" s="61"/>
      <c r="D45" s="58"/>
      <c r="E45" s="77"/>
      <c r="F45" s="63"/>
      <c r="G45" s="64"/>
    </row>
    <row r="46" spans="1:7">
      <c r="A46" s="84" t="s">
        <v>638</v>
      </c>
      <c r="B46" s="85"/>
      <c r="C46" s="86"/>
      <c r="D46" s="87"/>
      <c r="E46" s="99"/>
      <c r="F46" s="110" t="s">
        <v>639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58"/>
    </row>
    <row r="48" spans="1:7" ht="13.5" thickBot="1">
      <c r="A48" s="89" t="s">
        <v>613</v>
      </c>
      <c r="B48" s="90"/>
      <c r="C48" s="91"/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>
      <c r="A49" s="97"/>
      <c r="B49" s="98"/>
      <c r="C49" s="101"/>
      <c r="D49" s="97"/>
      <c r="E49" s="96"/>
      <c r="F49" s="134"/>
      <c r="G49" s="134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58"/>
      <c r="G51" s="64"/>
    </row>
    <row r="52" spans="1:7" ht="15.75">
      <c r="A52" s="104"/>
      <c r="C52" s="136"/>
      <c r="D52" s="136"/>
      <c r="E52" s="136"/>
      <c r="F52" s="58"/>
      <c r="G52" s="64"/>
    </row>
    <row r="53" spans="1:7" ht="15.75">
      <c r="A53" s="104"/>
      <c r="C53" s="136"/>
      <c r="D53" s="136"/>
      <c r="E53" s="136"/>
      <c r="F53" s="58"/>
      <c r="G53" s="64"/>
    </row>
    <row r="54" spans="1:7" ht="15.75">
      <c r="A54" s="104"/>
      <c r="B54" s="81"/>
      <c r="C54" s="136"/>
      <c r="D54" s="136"/>
      <c r="E54" s="136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 ht="15.75">
      <c r="A57" s="62"/>
      <c r="B57" s="81"/>
      <c r="C57" s="83"/>
      <c r="D57" s="59"/>
      <c r="E57" s="63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>
      <c r="A59" s="62"/>
      <c r="B59" s="58"/>
      <c r="C59" s="63"/>
      <c r="D59" s="59"/>
      <c r="E59" s="63"/>
      <c r="F59" s="58"/>
      <c r="G59" s="58"/>
    </row>
    <row r="60" spans="1:7">
      <c r="A60" s="62"/>
      <c r="B60" s="58"/>
      <c r="C60" s="63"/>
      <c r="D60" s="59"/>
      <c r="E60" s="58"/>
    </row>
  </sheetData>
  <mergeCells count="4">
    <mergeCell ref="C2:F2"/>
    <mergeCell ref="C4:F4"/>
    <mergeCell ref="F49:G49"/>
    <mergeCell ref="C51:E5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2:H60"/>
  <sheetViews>
    <sheetView topLeftCell="A13" workbookViewId="0">
      <selection activeCell="A2" sqref="A2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127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632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/>
      <c r="C7" s="45"/>
      <c r="D7" s="43"/>
      <c r="E7" s="46"/>
      <c r="F7" s="58"/>
      <c r="G7" s="47">
        <v>10</v>
      </c>
    </row>
    <row r="8" spans="1:8" ht="15.75">
      <c r="A8" s="43" t="s">
        <v>3</v>
      </c>
      <c r="B8" s="44"/>
      <c r="C8" s="45"/>
      <c r="D8" s="43"/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/>
      <c r="C13" s="111"/>
      <c r="D13" s="43"/>
      <c r="E13" s="50"/>
      <c r="F13" s="58"/>
      <c r="G13" s="47">
        <v>10</v>
      </c>
    </row>
    <row r="14" spans="1:8" ht="15.75">
      <c r="A14" s="43" t="s">
        <v>3</v>
      </c>
      <c r="B14" s="44"/>
      <c r="D14" s="43"/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5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/>
      <c r="C19" s="111"/>
      <c r="D19" s="43"/>
      <c r="E19" s="50"/>
      <c r="F19" s="43"/>
      <c r="G19" s="47">
        <v>10</v>
      </c>
    </row>
    <row r="20" spans="1:7" ht="15.75">
      <c r="A20" s="43" t="s">
        <v>3</v>
      </c>
      <c r="B20" s="44"/>
      <c r="C20" s="111"/>
      <c r="D20" s="43"/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A25" s="43"/>
      <c r="B25" s="44"/>
      <c r="C25" s="45"/>
      <c r="D25" s="43"/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/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/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20">
        <f>COUNTIF(D33:D44,"Yes")</f>
        <v>0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 ht="15.75" customHeight="1">
      <c r="A33" s="121"/>
      <c r="B33" s="121"/>
      <c r="C33" s="52"/>
      <c r="D33" s="122"/>
      <c r="E33" s="123"/>
      <c r="F33" s="122"/>
      <c r="G33" s="122"/>
    </row>
    <row r="34" spans="1:7" s="124" customFormat="1" ht="15.75" customHeight="1">
      <c r="A34" s="121"/>
      <c r="B34" s="121"/>
      <c r="C34" s="52"/>
      <c r="D34" s="122"/>
      <c r="E34" s="123"/>
      <c r="F34" s="122"/>
      <c r="G34" s="122"/>
    </row>
    <row r="35" spans="1:7" s="124" customFormat="1" ht="15.75" customHeight="1">
      <c r="A35" s="125"/>
      <c r="B35" s="126"/>
      <c r="C35" s="52"/>
      <c r="D35" s="122"/>
      <c r="E35" s="123"/>
      <c r="F35" s="127"/>
      <c r="G35" s="64"/>
    </row>
    <row r="36" spans="1:7" s="124" customFormat="1" ht="15.75" customHeight="1">
      <c r="A36" s="126"/>
      <c r="C36" s="52"/>
      <c r="D36" s="122"/>
      <c r="E36" s="123"/>
      <c r="F36" s="127"/>
      <c r="G36" s="64"/>
    </row>
    <row r="37" spans="1:7" s="124" customFormat="1" ht="15.75" customHeight="1">
      <c r="A37" s="125"/>
      <c r="B37" s="126"/>
      <c r="C37" s="125"/>
      <c r="D37" s="122"/>
      <c r="E37" s="123"/>
      <c r="F37" s="127"/>
      <c r="G37" s="64"/>
    </row>
    <row r="38" spans="1:7" s="124" customFormat="1" ht="15.75" customHeight="1">
      <c r="A38" s="128"/>
      <c r="B38" s="126"/>
      <c r="C38" s="52"/>
      <c r="D38" s="122"/>
      <c r="E38" s="123"/>
      <c r="F38" s="127"/>
      <c r="G38" s="64"/>
    </row>
    <row r="39" spans="1:7" s="124" customFormat="1" ht="15.75" customHeight="1">
      <c r="A39" s="125"/>
      <c r="B39" s="126"/>
      <c r="C39" s="125"/>
      <c r="D39" s="122"/>
      <c r="E39" s="123"/>
      <c r="F39" s="127"/>
      <c r="G39" s="64"/>
    </row>
    <row r="40" spans="1:7" s="124" customFormat="1" ht="15.75" customHeight="1">
      <c r="A40" s="128"/>
      <c r="C40" s="125"/>
      <c r="D40" s="122"/>
      <c r="E40" s="123"/>
      <c r="F40" s="127"/>
      <c r="G40" s="64"/>
    </row>
    <row r="41" spans="1:7" ht="15.75">
      <c r="A41" s="34"/>
      <c r="C41" s="104"/>
      <c r="D41" s="116"/>
      <c r="E41" s="77"/>
      <c r="F41" s="63"/>
      <c r="G41" s="64"/>
    </row>
    <row r="42" spans="1:7" ht="15.75">
      <c r="C42" s="104"/>
      <c r="D42" s="116"/>
      <c r="E42" s="77" t="str">
        <f t="shared" ref="E42:E44" si="0">IF(A42="","",$D$29/COUNTIF($A$33:$A$45,"*"))</f>
        <v/>
      </c>
      <c r="F42" s="63"/>
      <c r="G42" s="64"/>
    </row>
    <row r="43" spans="1:7" ht="15.75">
      <c r="C43" s="104"/>
      <c r="D43" s="116"/>
      <c r="E43" s="77" t="str">
        <f t="shared" si="0"/>
        <v/>
      </c>
      <c r="F43" s="63"/>
      <c r="G43" s="64"/>
    </row>
    <row r="44" spans="1:7" ht="15.75">
      <c r="A44" s="104"/>
      <c r="C44" s="104"/>
      <c r="D44" s="116"/>
      <c r="E44" s="77" t="str">
        <f t="shared" si="0"/>
        <v/>
      </c>
      <c r="F44" s="63"/>
      <c r="G44" s="64"/>
    </row>
    <row r="45" spans="1:7" ht="15.75">
      <c r="A45" s="61"/>
      <c r="B45" s="62"/>
      <c r="C45" s="61"/>
      <c r="D45" s="58"/>
      <c r="E45" s="77"/>
      <c r="F45" s="63"/>
      <c r="G45" s="64"/>
    </row>
    <row r="46" spans="1:7">
      <c r="A46" s="84" t="s">
        <v>633</v>
      </c>
      <c r="B46" s="85"/>
      <c r="C46" s="86"/>
      <c r="D46" s="87"/>
      <c r="E46" s="99"/>
      <c r="F46" s="110" t="s">
        <v>634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58"/>
    </row>
    <row r="48" spans="1:7" ht="13.5" thickBot="1">
      <c r="A48" s="89" t="s">
        <v>613</v>
      </c>
      <c r="B48" s="90"/>
      <c r="C48" s="91"/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>
      <c r="A49" s="97"/>
      <c r="B49" s="98"/>
      <c r="C49" s="101"/>
      <c r="D49" s="97"/>
      <c r="E49" s="96"/>
      <c r="F49" s="134"/>
      <c r="G49" s="134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58"/>
      <c r="G51" s="64"/>
    </row>
    <row r="52" spans="1:7" ht="15.75">
      <c r="A52" s="104"/>
      <c r="C52" s="136"/>
      <c r="D52" s="136"/>
      <c r="E52" s="136"/>
      <c r="F52" s="58"/>
      <c r="G52" s="64"/>
    </row>
    <row r="53" spans="1:7" ht="15.75">
      <c r="A53" s="104"/>
      <c r="C53" s="136"/>
      <c r="D53" s="136"/>
      <c r="E53" s="136"/>
      <c r="F53" s="58"/>
      <c r="G53" s="64"/>
    </row>
    <row r="54" spans="1:7" ht="15.75">
      <c r="A54" s="104"/>
      <c r="B54" s="81"/>
      <c r="C54" s="136"/>
      <c r="D54" s="136"/>
      <c r="E54" s="136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 ht="15.75">
      <c r="A57" s="62"/>
      <c r="B57" s="81"/>
      <c r="C57" s="83"/>
      <c r="D57" s="59"/>
      <c r="E57" s="63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>
      <c r="A59" s="62"/>
      <c r="B59" s="58"/>
      <c r="C59" s="63"/>
      <c r="D59" s="59"/>
      <c r="E59" s="63"/>
      <c r="F59" s="58"/>
      <c r="G59" s="58"/>
    </row>
    <row r="60" spans="1:7">
      <c r="A60" s="62"/>
      <c r="B60" s="58"/>
      <c r="C60" s="63"/>
      <c r="D60" s="59"/>
      <c r="E60" s="58"/>
    </row>
  </sheetData>
  <mergeCells count="4">
    <mergeCell ref="C2:F2"/>
    <mergeCell ref="C4:F4"/>
    <mergeCell ref="F49:G49"/>
    <mergeCell ref="C51:E54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2:H60"/>
  <sheetViews>
    <sheetView topLeftCell="A31" workbookViewId="0">
      <selection activeCell="D25" sqref="D25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127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623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66</v>
      </c>
      <c r="C7" s="45"/>
      <c r="D7" s="43" t="s">
        <v>221</v>
      </c>
      <c r="E7" s="46"/>
      <c r="F7" s="58"/>
      <c r="G7" s="47">
        <v>10</v>
      </c>
    </row>
    <row r="8" spans="1:8" ht="15.75">
      <c r="A8" s="43" t="s">
        <v>3</v>
      </c>
      <c r="B8" s="44">
        <v>67</v>
      </c>
      <c r="C8" s="45"/>
      <c r="D8" s="43" t="s">
        <v>24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70</v>
      </c>
      <c r="C13" s="111"/>
      <c r="D13" s="43" t="s">
        <v>379</v>
      </c>
      <c r="E13" s="50"/>
      <c r="F13" s="58"/>
      <c r="G13" s="47">
        <v>10</v>
      </c>
    </row>
    <row r="14" spans="1:8" ht="15.75">
      <c r="A14" s="43" t="s">
        <v>3</v>
      </c>
      <c r="B14" s="44">
        <v>71</v>
      </c>
      <c r="D14" s="43" t="s">
        <v>100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5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72</v>
      </c>
      <c r="C19" s="111"/>
      <c r="D19" s="43" t="s">
        <v>166</v>
      </c>
      <c r="E19" s="50"/>
      <c r="F19" s="43"/>
      <c r="G19" s="47">
        <v>10</v>
      </c>
    </row>
    <row r="20" spans="1:7" ht="15.75">
      <c r="A20" s="43" t="s">
        <v>3</v>
      </c>
      <c r="B20" s="44">
        <v>74</v>
      </c>
      <c r="C20" s="111"/>
      <c r="D20" s="43" t="s">
        <v>464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A25" s="43"/>
      <c r="B25" s="44">
        <v>70</v>
      </c>
      <c r="C25" s="45"/>
      <c r="D25" s="43" t="s">
        <v>24</v>
      </c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50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50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20">
        <f>COUNTIF(D33:D44,"Yes")</f>
        <v>8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 ht="15.75" customHeight="1">
      <c r="A33" s="121" t="s">
        <v>615</v>
      </c>
      <c r="B33" s="121"/>
      <c r="C33" s="52"/>
      <c r="D33" s="122" t="s">
        <v>13</v>
      </c>
      <c r="E33" s="123">
        <f t="shared" ref="E33:E40" si="0">$D$29/$D$31</f>
        <v>6.25</v>
      </c>
      <c r="F33" s="122"/>
      <c r="G33" s="122"/>
    </row>
    <row r="34" spans="1:7" s="124" customFormat="1" ht="15.75" customHeight="1">
      <c r="A34" s="121" t="s">
        <v>616</v>
      </c>
      <c r="B34" s="121"/>
      <c r="C34" s="52"/>
      <c r="D34" s="122" t="s">
        <v>13</v>
      </c>
      <c r="E34" s="123">
        <f t="shared" si="0"/>
        <v>6.25</v>
      </c>
      <c r="F34" s="122"/>
      <c r="G34" s="122"/>
    </row>
    <row r="35" spans="1:7" s="124" customFormat="1" ht="15.75" customHeight="1">
      <c r="A35" s="125" t="s">
        <v>617</v>
      </c>
      <c r="B35" s="126"/>
      <c r="C35" s="52"/>
      <c r="D35" s="122" t="s">
        <v>13</v>
      </c>
      <c r="E35" s="123">
        <f t="shared" si="0"/>
        <v>6.25</v>
      </c>
      <c r="F35" s="127"/>
      <c r="G35" s="64"/>
    </row>
    <row r="36" spans="1:7" s="124" customFormat="1" ht="15.75" customHeight="1">
      <c r="A36" s="126" t="s">
        <v>566</v>
      </c>
      <c r="C36" s="52"/>
      <c r="D36" s="122" t="s">
        <v>13</v>
      </c>
      <c r="E36" s="123">
        <f t="shared" si="0"/>
        <v>6.25</v>
      </c>
      <c r="F36" s="127"/>
      <c r="G36" s="64"/>
    </row>
    <row r="37" spans="1:7" s="124" customFormat="1" ht="15.75" customHeight="1">
      <c r="A37" s="125" t="s">
        <v>620</v>
      </c>
      <c r="B37" s="126"/>
      <c r="C37" s="125"/>
      <c r="D37" s="122" t="s">
        <v>13</v>
      </c>
      <c r="E37" s="123">
        <f t="shared" si="0"/>
        <v>6.25</v>
      </c>
      <c r="F37" s="127"/>
      <c r="G37" s="64"/>
    </row>
    <row r="38" spans="1:7" s="124" customFormat="1" ht="15.75" customHeight="1">
      <c r="A38" s="128" t="s">
        <v>621</v>
      </c>
      <c r="B38" s="126"/>
      <c r="C38" s="52"/>
      <c r="D38" s="122" t="s">
        <v>13</v>
      </c>
      <c r="E38" s="123">
        <f t="shared" si="0"/>
        <v>6.25</v>
      </c>
      <c r="F38" s="127"/>
      <c r="G38" s="64"/>
    </row>
    <row r="39" spans="1:7" s="124" customFormat="1" ht="15.75" customHeight="1">
      <c r="A39" s="125" t="s">
        <v>568</v>
      </c>
      <c r="B39" s="126"/>
      <c r="C39" s="125"/>
      <c r="D39" s="122" t="s">
        <v>13</v>
      </c>
      <c r="E39" s="123">
        <f t="shared" si="0"/>
        <v>6.25</v>
      </c>
      <c r="F39" s="127"/>
      <c r="G39" s="64"/>
    </row>
    <row r="40" spans="1:7" s="124" customFormat="1" ht="15.75" customHeight="1">
      <c r="A40" s="128" t="s">
        <v>622</v>
      </c>
      <c r="C40" s="125"/>
      <c r="D40" s="122" t="s">
        <v>13</v>
      </c>
      <c r="E40" s="123">
        <f t="shared" si="0"/>
        <v>6.25</v>
      </c>
      <c r="F40" s="127"/>
      <c r="G40" s="64"/>
    </row>
    <row r="41" spans="1:7" ht="15.75">
      <c r="A41" s="34"/>
      <c r="C41" s="104"/>
      <c r="D41" s="116"/>
      <c r="E41" s="77"/>
      <c r="F41" s="63"/>
      <c r="G41" s="64"/>
    </row>
    <row r="42" spans="1:7" ht="15.75">
      <c r="C42" s="104"/>
      <c r="D42" s="116"/>
      <c r="E42" s="77" t="str">
        <f t="shared" ref="E42:E44" si="1">IF(A42="","",$D$29/COUNTIF($A$33:$A$45,"*"))</f>
        <v/>
      </c>
      <c r="F42" s="63"/>
      <c r="G42" s="64"/>
    </row>
    <row r="43" spans="1:7" ht="15.75">
      <c r="C43" s="104"/>
      <c r="D43" s="116"/>
      <c r="E43" s="77" t="str">
        <f t="shared" si="1"/>
        <v/>
      </c>
      <c r="F43" s="63"/>
      <c r="G43" s="64"/>
    </row>
    <row r="44" spans="1:7" ht="15.75">
      <c r="A44" s="104"/>
      <c r="C44" s="104"/>
      <c r="D44" s="116"/>
      <c r="E44" s="77" t="str">
        <f t="shared" si="1"/>
        <v/>
      </c>
      <c r="F44" s="63"/>
      <c r="G44" s="64"/>
    </row>
    <row r="45" spans="1:7" ht="15.75">
      <c r="A45" s="61"/>
      <c r="B45" s="62"/>
      <c r="C45" s="61"/>
      <c r="D45" s="58"/>
      <c r="E45" s="77"/>
      <c r="F45" s="63"/>
      <c r="G45" s="64"/>
    </row>
    <row r="46" spans="1:7">
      <c r="A46" s="84" t="s">
        <v>618</v>
      </c>
      <c r="B46" s="85"/>
      <c r="C46" s="86"/>
      <c r="D46" s="87"/>
      <c r="E46" s="99"/>
      <c r="F46" s="110" t="s">
        <v>619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58"/>
    </row>
    <row r="48" spans="1:7" ht="13.5" thickBot="1">
      <c r="A48" s="89" t="s">
        <v>613</v>
      </c>
      <c r="B48" s="90"/>
      <c r="C48" s="91"/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>
      <c r="A49" s="97"/>
      <c r="B49" s="98"/>
      <c r="C49" s="101"/>
      <c r="D49" s="97"/>
      <c r="E49" s="96"/>
      <c r="F49" s="134"/>
      <c r="G49" s="134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58"/>
      <c r="G51" s="64"/>
    </row>
    <row r="52" spans="1:7" ht="15.75">
      <c r="A52" s="104"/>
      <c r="C52" s="136"/>
      <c r="D52" s="136"/>
      <c r="E52" s="136"/>
      <c r="F52" s="58"/>
      <c r="G52" s="64"/>
    </row>
    <row r="53" spans="1:7" ht="15.75">
      <c r="A53" s="104"/>
      <c r="C53" s="136"/>
      <c r="D53" s="136"/>
      <c r="E53" s="136"/>
      <c r="F53" s="58"/>
      <c r="G53" s="64"/>
    </row>
    <row r="54" spans="1:7" ht="15.75">
      <c r="A54" s="104"/>
      <c r="B54" s="81"/>
      <c r="C54" s="136"/>
      <c r="D54" s="136"/>
      <c r="E54" s="136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 ht="15.75">
      <c r="A57" s="62"/>
      <c r="B57" s="81"/>
      <c r="C57" s="83"/>
      <c r="D57" s="59"/>
      <c r="E57" s="63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>
      <c r="A59" s="62"/>
      <c r="B59" s="58"/>
      <c r="C59" s="63"/>
      <c r="D59" s="59"/>
      <c r="E59" s="63"/>
      <c r="F59" s="58"/>
      <c r="G59" s="58"/>
    </row>
    <row r="60" spans="1:7">
      <c r="A60" s="62"/>
      <c r="B60" s="58"/>
      <c r="C60" s="63"/>
      <c r="D60" s="59"/>
      <c r="E60" s="58"/>
    </row>
  </sheetData>
  <mergeCells count="4">
    <mergeCell ref="C2:F2"/>
    <mergeCell ref="C4:F4"/>
    <mergeCell ref="F49:G49"/>
    <mergeCell ref="C51:E54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2:H60"/>
  <sheetViews>
    <sheetView topLeftCell="A25" workbookViewId="0">
      <selection activeCell="D42" sqref="D42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125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614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72</v>
      </c>
      <c r="C7" s="45"/>
      <c r="D7" s="43" t="s">
        <v>412</v>
      </c>
      <c r="E7" s="46"/>
      <c r="F7" s="58"/>
      <c r="G7" s="47">
        <v>10</v>
      </c>
    </row>
    <row r="8" spans="1:8" ht="15.75">
      <c r="A8" s="43" t="s">
        <v>3</v>
      </c>
      <c r="B8" s="44">
        <v>74</v>
      </c>
      <c r="C8" s="45"/>
      <c r="D8" s="43" t="s">
        <v>401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71</v>
      </c>
      <c r="C13" s="111"/>
      <c r="D13" s="43" t="s">
        <v>379</v>
      </c>
      <c r="E13" s="50"/>
      <c r="F13" s="58"/>
      <c r="G13" s="47">
        <v>10</v>
      </c>
    </row>
    <row r="14" spans="1:8" ht="15.75">
      <c r="A14" s="43" t="s">
        <v>3</v>
      </c>
      <c r="B14" s="44">
        <v>73</v>
      </c>
      <c r="D14" s="43" t="s">
        <v>521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5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68</v>
      </c>
      <c r="C19" s="111"/>
      <c r="D19" s="43" t="s">
        <v>530</v>
      </c>
      <c r="E19" s="50"/>
      <c r="F19" s="43"/>
      <c r="G19" s="47">
        <v>10</v>
      </c>
    </row>
    <row r="20" spans="1:7" ht="15.75">
      <c r="A20" s="43" t="s">
        <v>3</v>
      </c>
      <c r="B20" s="44">
        <v>70</v>
      </c>
      <c r="C20" s="111"/>
      <c r="D20" s="43" t="s">
        <v>624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A25" s="43"/>
      <c r="B25" s="44">
        <v>80</v>
      </c>
      <c r="C25" s="45"/>
      <c r="D25" s="43" t="s">
        <v>362</v>
      </c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55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55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20">
        <f>COUNTIF(D33:D44,"Yes")</f>
        <v>4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 ht="15.75" customHeight="1">
      <c r="A33" s="121" t="s">
        <v>625</v>
      </c>
      <c r="C33" s="52"/>
      <c r="D33" s="122" t="s">
        <v>13</v>
      </c>
      <c r="E33" s="123">
        <f t="shared" ref="E33:E36" si="0">$D$29/$D$31</f>
        <v>13.75</v>
      </c>
      <c r="F33" s="122"/>
      <c r="G33" s="122"/>
    </row>
    <row r="34" spans="1:7" s="124" customFormat="1" ht="15.75" customHeight="1">
      <c r="A34" s="121" t="s">
        <v>626</v>
      </c>
      <c r="B34" s="121"/>
      <c r="C34" s="52"/>
      <c r="D34" s="122" t="s">
        <v>13</v>
      </c>
      <c r="E34" s="123">
        <f t="shared" si="0"/>
        <v>13.75</v>
      </c>
      <c r="F34" s="122"/>
      <c r="G34" s="122"/>
    </row>
    <row r="35" spans="1:7" s="124" customFormat="1" ht="15.75" customHeight="1">
      <c r="A35" s="125" t="s">
        <v>627</v>
      </c>
      <c r="B35" s="126"/>
      <c r="C35" s="52"/>
      <c r="D35" s="122" t="s">
        <v>13</v>
      </c>
      <c r="E35" s="123">
        <f t="shared" si="0"/>
        <v>13.75</v>
      </c>
      <c r="F35" s="127"/>
      <c r="G35" s="64"/>
    </row>
    <row r="36" spans="1:7" s="124" customFormat="1" ht="15.75" customHeight="1">
      <c r="A36" s="126" t="s">
        <v>628</v>
      </c>
      <c r="C36" s="52"/>
      <c r="D36" s="122" t="s">
        <v>13</v>
      </c>
      <c r="E36" s="123">
        <f t="shared" si="0"/>
        <v>13.75</v>
      </c>
      <c r="F36" s="127"/>
      <c r="G36" s="64"/>
    </row>
    <row r="37" spans="1:7" s="124" customFormat="1" ht="15.75" customHeight="1">
      <c r="A37" s="125"/>
      <c r="B37" s="126"/>
      <c r="C37" s="125"/>
      <c r="D37" s="122"/>
      <c r="E37" s="123"/>
      <c r="F37" s="127"/>
      <c r="G37" s="64"/>
    </row>
    <row r="38" spans="1:7" s="124" customFormat="1" ht="15.75" customHeight="1">
      <c r="A38" s="128"/>
      <c r="B38" s="126"/>
      <c r="C38" s="52"/>
      <c r="D38" s="122"/>
      <c r="E38" s="123"/>
      <c r="F38" s="127"/>
      <c r="G38" s="64"/>
    </row>
    <row r="39" spans="1:7" s="124" customFormat="1" ht="15.75" customHeight="1">
      <c r="A39" s="125"/>
      <c r="B39" s="126"/>
      <c r="C39" s="125"/>
      <c r="D39" s="122"/>
      <c r="E39" s="123"/>
      <c r="F39" s="127"/>
      <c r="G39" s="64"/>
    </row>
    <row r="40" spans="1:7" s="124" customFormat="1" ht="15.75" customHeight="1">
      <c r="A40" s="128"/>
      <c r="C40" s="125"/>
      <c r="D40" s="122"/>
      <c r="E40" s="123"/>
      <c r="F40" s="127"/>
      <c r="G40" s="64"/>
    </row>
    <row r="41" spans="1:7" ht="15.75">
      <c r="A41" s="34"/>
      <c r="C41" s="104"/>
      <c r="D41" s="116"/>
      <c r="E41" s="77"/>
      <c r="F41" s="63"/>
      <c r="G41" s="64"/>
    </row>
    <row r="42" spans="1:7" ht="15.75">
      <c r="C42" s="104"/>
      <c r="D42" s="116"/>
      <c r="E42" s="77" t="str">
        <f>IF(A42="","",$D$29/COUNTIF($A$33:$A$45,"*"))</f>
        <v/>
      </c>
      <c r="F42" s="63"/>
      <c r="G42" s="64"/>
    </row>
    <row r="43" spans="1:7" ht="15.75">
      <c r="C43" s="104"/>
      <c r="D43" s="116"/>
      <c r="E43" s="77" t="str">
        <f>IF(A43="","",$D$29/COUNTIF($A$33:$A$45,"*"))</f>
        <v/>
      </c>
      <c r="F43" s="63"/>
      <c r="G43" s="64"/>
    </row>
    <row r="44" spans="1:7" ht="15.75">
      <c r="A44" s="104"/>
      <c r="C44" s="104"/>
      <c r="D44" s="116"/>
      <c r="E44" s="77" t="str">
        <f>IF(A44="","",$D$29/COUNTIF($A$33:$A$45,"*"))</f>
        <v/>
      </c>
      <c r="F44" s="63"/>
      <c r="G44" s="64"/>
    </row>
    <row r="45" spans="1:7" ht="15.75">
      <c r="A45" s="61"/>
      <c r="B45" s="62"/>
      <c r="C45" s="61"/>
      <c r="D45" s="58"/>
      <c r="E45" s="77"/>
      <c r="F45" s="63"/>
      <c r="G45" s="64"/>
    </row>
    <row r="46" spans="1:7">
      <c r="A46" s="84" t="s">
        <v>629</v>
      </c>
      <c r="B46" s="85"/>
      <c r="C46" s="86"/>
      <c r="D46" s="87"/>
      <c r="E46" s="99"/>
      <c r="F46" s="110" t="s">
        <v>630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58"/>
    </row>
    <row r="48" spans="1:7" ht="13.5" thickBot="1">
      <c r="A48" s="89" t="s">
        <v>613</v>
      </c>
      <c r="B48" s="90"/>
      <c r="C48" s="91"/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>
      <c r="A49" s="97" t="s">
        <v>631</v>
      </c>
      <c r="B49" s="98"/>
      <c r="C49" s="101"/>
      <c r="D49" s="97"/>
      <c r="E49" s="96"/>
      <c r="F49" s="134"/>
      <c r="G49" s="134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58"/>
      <c r="G51" s="64"/>
    </row>
    <row r="52" spans="1:7" ht="15.75">
      <c r="A52" s="104"/>
      <c r="C52" s="136"/>
      <c r="D52" s="136"/>
      <c r="E52" s="136"/>
      <c r="F52" s="58"/>
      <c r="G52" s="64"/>
    </row>
    <row r="53" spans="1:7" ht="15.75">
      <c r="A53" s="104"/>
      <c r="C53" s="136"/>
      <c r="D53" s="136"/>
      <c r="E53" s="136"/>
      <c r="F53" s="58"/>
      <c r="G53" s="64"/>
    </row>
    <row r="54" spans="1:7" ht="15.75">
      <c r="A54" s="104"/>
      <c r="B54" s="81"/>
      <c r="C54" s="136"/>
      <c r="D54" s="136"/>
      <c r="E54" s="136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 ht="15.75">
      <c r="A57" s="62"/>
      <c r="B57" s="81"/>
      <c r="C57" s="83"/>
      <c r="D57" s="59"/>
      <c r="E57" s="63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>
      <c r="A59" s="62"/>
      <c r="B59" s="58"/>
      <c r="C59" s="63"/>
      <c r="D59" s="59"/>
      <c r="E59" s="63"/>
      <c r="F59" s="58"/>
      <c r="G59" s="58"/>
    </row>
    <row r="60" spans="1:7">
      <c r="A60" s="62"/>
      <c r="B60" s="58"/>
      <c r="C60" s="63"/>
      <c r="D60" s="59"/>
      <c r="E60" s="58"/>
    </row>
  </sheetData>
  <mergeCells count="4">
    <mergeCell ref="C2:F2"/>
    <mergeCell ref="C4:F4"/>
    <mergeCell ref="F49:G49"/>
    <mergeCell ref="C51:E54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2:H60"/>
  <sheetViews>
    <sheetView topLeftCell="A25" workbookViewId="0">
      <selection activeCell="A42" sqref="A42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108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601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74</v>
      </c>
      <c r="C7" s="45"/>
      <c r="D7" s="43" t="s">
        <v>221</v>
      </c>
      <c r="E7" s="46"/>
      <c r="F7" s="58"/>
      <c r="G7" s="47">
        <v>10</v>
      </c>
    </row>
    <row r="8" spans="1:8" ht="15.75">
      <c r="A8" s="43" t="s">
        <v>3</v>
      </c>
      <c r="B8" s="44">
        <v>75</v>
      </c>
      <c r="C8" s="45"/>
      <c r="D8" s="43" t="s">
        <v>83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67</v>
      </c>
      <c r="C13" s="111"/>
      <c r="D13" s="43" t="s">
        <v>327</v>
      </c>
      <c r="E13" s="50"/>
      <c r="F13" s="58"/>
      <c r="G13" s="47">
        <v>10</v>
      </c>
    </row>
    <row r="14" spans="1:8" ht="15.75">
      <c r="A14" s="43" t="s">
        <v>3</v>
      </c>
      <c r="B14" s="44">
        <v>70</v>
      </c>
      <c r="C14" s="111"/>
      <c r="D14" s="75" t="s">
        <v>152</v>
      </c>
      <c r="E14" s="50"/>
      <c r="F14" s="43"/>
      <c r="G14" s="47">
        <v>5</v>
      </c>
    </row>
    <row r="15" spans="1:8" ht="15.75">
      <c r="A15" s="43" t="s">
        <v>602</v>
      </c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5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68</v>
      </c>
      <c r="C19" s="111"/>
      <c r="D19" s="43" t="s">
        <v>603</v>
      </c>
      <c r="E19" s="50"/>
      <c r="F19" s="43"/>
      <c r="G19" s="47">
        <v>10</v>
      </c>
    </row>
    <row r="20" spans="1:7" ht="15.75">
      <c r="A20" s="43" t="s">
        <v>3</v>
      </c>
      <c r="B20" s="44">
        <v>78</v>
      </c>
      <c r="C20" s="111"/>
      <c r="D20" s="43" t="s">
        <v>604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A25" s="43"/>
      <c r="B25" s="44">
        <v>79</v>
      </c>
      <c r="C25" s="45"/>
      <c r="D25" s="43" t="s">
        <v>221</v>
      </c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50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49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51"/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>
      <c r="A33" s="57" t="s">
        <v>550</v>
      </c>
      <c r="B33" s="57"/>
      <c r="C33" s="52"/>
      <c r="D33" s="58" t="s">
        <v>13</v>
      </c>
      <c r="E33" s="77">
        <v>9.8000000000000007</v>
      </c>
      <c r="F33" s="58"/>
      <c r="G33" s="58"/>
    </row>
    <row r="34" spans="1:7">
      <c r="A34" s="57" t="s">
        <v>605</v>
      </c>
      <c r="B34" s="57"/>
      <c r="C34" s="52"/>
      <c r="D34" s="58" t="s">
        <v>606</v>
      </c>
      <c r="E34" s="77">
        <v>0</v>
      </c>
      <c r="F34" s="58"/>
      <c r="G34" s="58"/>
    </row>
    <row r="35" spans="1:7" ht="15.75">
      <c r="A35" s="61" t="s">
        <v>607</v>
      </c>
      <c r="B35" s="62"/>
      <c r="C35" s="52"/>
      <c r="D35" s="58" t="s">
        <v>13</v>
      </c>
      <c r="E35" s="77">
        <v>9.8000000000000007</v>
      </c>
      <c r="F35" s="63"/>
      <c r="G35" s="64"/>
    </row>
    <row r="36" spans="1:7" ht="15.75">
      <c r="A36" s="62" t="s">
        <v>608</v>
      </c>
      <c r="C36" s="52"/>
      <c r="D36" s="58" t="s">
        <v>13</v>
      </c>
      <c r="E36" s="77">
        <v>9.8000000000000007</v>
      </c>
      <c r="F36" s="63"/>
      <c r="G36" s="64"/>
    </row>
    <row r="37" spans="1:7" ht="15.75">
      <c r="A37" s="61" t="s">
        <v>609</v>
      </c>
      <c r="B37" s="62"/>
      <c r="C37" s="61"/>
      <c r="D37" s="58" t="s">
        <v>13</v>
      </c>
      <c r="E37" s="77">
        <v>9.8000000000000007</v>
      </c>
      <c r="F37" s="63"/>
      <c r="G37" s="64"/>
    </row>
    <row r="38" spans="1:7" ht="15.75">
      <c r="A38" s="104" t="s">
        <v>610</v>
      </c>
      <c r="B38" s="62"/>
      <c r="C38" s="52"/>
      <c r="D38" s="58" t="s">
        <v>13</v>
      </c>
      <c r="E38" s="77">
        <v>9.8000000000000007</v>
      </c>
      <c r="F38" s="63"/>
      <c r="G38" s="64"/>
    </row>
    <row r="39" spans="1:7" ht="15.75">
      <c r="A39" s="61"/>
      <c r="B39" s="62"/>
      <c r="C39" s="61"/>
      <c r="D39" s="58"/>
      <c r="E39" s="77"/>
      <c r="F39" s="63"/>
      <c r="G39" s="64"/>
    </row>
    <row r="40" spans="1:7" ht="15.75">
      <c r="A40" s="104"/>
      <c r="C40" s="61"/>
      <c r="D40" s="58"/>
      <c r="E40" s="77"/>
      <c r="F40" s="63"/>
      <c r="G40" s="64"/>
    </row>
    <row r="41" spans="1:7" ht="15.75">
      <c r="A41" s="34"/>
      <c r="C41" s="104"/>
      <c r="D41" s="116"/>
      <c r="E41" s="77"/>
      <c r="F41" s="63"/>
      <c r="G41" s="64"/>
    </row>
    <row r="42" spans="1:7" ht="15.75">
      <c r="C42" s="104"/>
      <c r="D42" s="116"/>
      <c r="E42" s="77" t="str">
        <f t="shared" ref="E42:E44" si="0">IF(A42="","",$D$29/COUNTIF($A$33:$A$45,"*"))</f>
        <v/>
      </c>
      <c r="F42" s="63"/>
      <c r="G42" s="64"/>
    </row>
    <row r="43" spans="1:7" ht="15.75">
      <c r="C43" s="104"/>
      <c r="D43" s="116"/>
      <c r="E43" s="77" t="str">
        <f t="shared" si="0"/>
        <v/>
      </c>
      <c r="F43" s="63"/>
      <c r="G43" s="64"/>
    </row>
    <row r="44" spans="1:7" ht="15.75">
      <c r="A44" s="104"/>
      <c r="C44" s="104"/>
      <c r="D44" s="116"/>
      <c r="E44" s="77" t="str">
        <f t="shared" si="0"/>
        <v/>
      </c>
      <c r="F44" s="63"/>
      <c r="G44" s="64"/>
    </row>
    <row r="45" spans="1:7" ht="15.75">
      <c r="A45" s="61"/>
      <c r="B45" s="62"/>
      <c r="C45" s="61"/>
      <c r="D45" s="58"/>
      <c r="E45" s="77"/>
      <c r="F45" s="63"/>
      <c r="G45" s="64"/>
    </row>
    <row r="46" spans="1:7">
      <c r="A46" s="84" t="s">
        <v>611</v>
      </c>
      <c r="B46" s="85"/>
      <c r="C46" s="86"/>
      <c r="D46" s="87"/>
      <c r="E46" s="99"/>
      <c r="F46" s="110" t="s">
        <v>612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58"/>
    </row>
    <row r="48" spans="1:7" ht="13.5" thickBot="1">
      <c r="A48" s="89" t="s">
        <v>613</v>
      </c>
      <c r="B48" s="90"/>
      <c r="C48" s="91"/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>
      <c r="A49" s="97"/>
      <c r="B49" s="98"/>
      <c r="C49" s="101"/>
      <c r="D49" s="97"/>
      <c r="E49" s="96"/>
      <c r="F49" s="134"/>
      <c r="G49" s="134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58"/>
      <c r="G51" s="64"/>
    </row>
    <row r="52" spans="1:7" ht="15.75">
      <c r="A52" s="104"/>
      <c r="C52" s="136"/>
      <c r="D52" s="136"/>
      <c r="E52" s="136"/>
      <c r="F52" s="58"/>
      <c r="G52" s="64"/>
    </row>
    <row r="53" spans="1:7" ht="15.75">
      <c r="A53" s="104"/>
      <c r="C53" s="136"/>
      <c r="D53" s="136"/>
      <c r="E53" s="136"/>
      <c r="F53" s="58"/>
      <c r="G53" s="64"/>
    </row>
    <row r="54" spans="1:7" ht="15.75">
      <c r="A54" s="104"/>
      <c r="B54" s="81"/>
      <c r="C54" s="136"/>
      <c r="D54" s="136"/>
      <c r="E54" s="136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 ht="15.75">
      <c r="A57" s="62"/>
      <c r="B57" s="81"/>
      <c r="C57" s="83"/>
      <c r="D57" s="59"/>
      <c r="E57" s="63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>
      <c r="A59" s="62"/>
      <c r="B59" s="58"/>
      <c r="C59" s="63"/>
      <c r="D59" s="59"/>
      <c r="E59" s="63"/>
      <c r="F59" s="58"/>
      <c r="G59" s="58"/>
    </row>
    <row r="60" spans="1:7">
      <c r="A60" s="62"/>
      <c r="B60" s="58"/>
      <c r="C60" s="63"/>
      <c r="D60" s="59"/>
      <c r="E60" s="58"/>
    </row>
  </sheetData>
  <mergeCells count="4">
    <mergeCell ref="C2:F2"/>
    <mergeCell ref="C4:F4"/>
    <mergeCell ref="F49:G49"/>
    <mergeCell ref="C51:E5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2:H60"/>
  <sheetViews>
    <sheetView topLeftCell="A16" workbookViewId="0">
      <selection activeCell="E14" sqref="E14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38"/>
      <c r="B2" s="38"/>
      <c r="C2" s="133" t="s">
        <v>105</v>
      </c>
      <c r="D2" s="133"/>
      <c r="E2" s="133"/>
      <c r="F2" s="133"/>
      <c r="G2" s="40"/>
      <c r="H2" s="40"/>
    </row>
    <row r="3" spans="1:8" ht="14.25" customHeight="1">
      <c r="A3" s="38"/>
      <c r="B3" s="38"/>
      <c r="C3" s="41"/>
      <c r="D3" s="38"/>
      <c r="E3" s="41"/>
      <c r="F3" s="38"/>
      <c r="G3" s="38"/>
      <c r="H3" s="38"/>
    </row>
    <row r="4" spans="1:8" ht="16.5" customHeight="1">
      <c r="A4" s="38"/>
      <c r="B4" s="41"/>
      <c r="C4" s="133" t="s">
        <v>587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38"/>
      <c r="F6" s="43"/>
      <c r="G6" s="43"/>
    </row>
    <row r="7" spans="1:8" ht="15" customHeight="1">
      <c r="A7" s="43" t="s">
        <v>2</v>
      </c>
      <c r="B7" s="44">
        <v>69</v>
      </c>
      <c r="C7" s="45"/>
      <c r="D7" s="43" t="s">
        <v>83</v>
      </c>
      <c r="E7" s="46"/>
      <c r="F7" s="38"/>
      <c r="G7" s="47">
        <v>10</v>
      </c>
    </row>
    <row r="8" spans="1:8" ht="15.75">
      <c r="A8" s="43" t="s">
        <v>3</v>
      </c>
      <c r="B8" s="44">
        <v>70</v>
      </c>
      <c r="C8" s="45">
        <v>36</v>
      </c>
      <c r="D8" s="43" t="s">
        <v>38</v>
      </c>
      <c r="E8" s="38"/>
      <c r="F8" s="47"/>
      <c r="G8" s="47">
        <v>5</v>
      </c>
    </row>
    <row r="9" spans="1:8" ht="15.75">
      <c r="A9" s="43" t="s">
        <v>599</v>
      </c>
      <c r="B9" s="44"/>
      <c r="C9" s="45"/>
      <c r="D9" s="43"/>
      <c r="E9" s="38"/>
      <c r="F9" s="47"/>
      <c r="G9" s="47"/>
    </row>
    <row r="10" spans="1:8" ht="15.75">
      <c r="A10" s="43"/>
      <c r="B10" s="44"/>
      <c r="C10" s="45"/>
      <c r="D10" s="43"/>
      <c r="E10" s="38"/>
      <c r="F10" s="47"/>
      <c r="G10" s="47"/>
    </row>
    <row r="11" spans="1:8" ht="15.75">
      <c r="A11" s="43"/>
      <c r="B11" s="44"/>
      <c r="C11" s="44"/>
      <c r="D11" s="44"/>
      <c r="E11" s="3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66</v>
      </c>
      <c r="C13" s="111"/>
      <c r="D13" s="43" t="s">
        <v>70</v>
      </c>
      <c r="E13" s="50"/>
      <c r="F13" s="38"/>
      <c r="G13" s="47">
        <v>10</v>
      </c>
    </row>
    <row r="14" spans="1:8" ht="15.75">
      <c r="A14" s="43" t="s">
        <v>3</v>
      </c>
      <c r="B14" s="44">
        <v>73</v>
      </c>
      <c r="C14" s="111">
        <v>35</v>
      </c>
      <c r="D14" s="75" t="s">
        <v>69</v>
      </c>
      <c r="E14" s="50"/>
      <c r="F14" s="43"/>
      <c r="G14" s="47">
        <v>5</v>
      </c>
    </row>
    <row r="15" spans="1:8" ht="15.75">
      <c r="A15" s="43" t="s">
        <v>600</v>
      </c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3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72</v>
      </c>
      <c r="C19" s="111">
        <v>37</v>
      </c>
      <c r="D19" s="43" t="s">
        <v>368</v>
      </c>
      <c r="E19" s="50"/>
      <c r="F19" s="43"/>
      <c r="G19" s="47">
        <v>10</v>
      </c>
    </row>
    <row r="20" spans="1:7" ht="15.75">
      <c r="A20" s="43" t="s">
        <v>3</v>
      </c>
      <c r="B20" s="44">
        <v>72</v>
      </c>
      <c r="C20" s="111">
        <v>42</v>
      </c>
      <c r="D20" s="43" t="s">
        <v>143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38"/>
      <c r="F24" s="43"/>
      <c r="G24" s="43"/>
    </row>
    <row r="25" spans="1:7" ht="15.75">
      <c r="A25" s="43"/>
      <c r="B25" s="44">
        <v>74</v>
      </c>
      <c r="C25" s="45"/>
      <c r="D25" s="43" t="s">
        <v>83</v>
      </c>
      <c r="E25" s="38"/>
      <c r="F25" s="38"/>
      <c r="G25" s="47">
        <v>5</v>
      </c>
    </row>
    <row r="26" spans="1:7" ht="15.75">
      <c r="A26" s="43"/>
      <c r="B26" s="43"/>
      <c r="C26" s="45"/>
      <c r="D26" s="43"/>
      <c r="E26" s="38"/>
      <c r="F26" s="38"/>
      <c r="G26" s="47"/>
    </row>
    <row r="27" spans="1:7" ht="15.75">
      <c r="A27" s="43" t="s">
        <v>8</v>
      </c>
      <c r="B27" s="43"/>
      <c r="C27" s="43">
        <v>59</v>
      </c>
      <c r="D27" s="114"/>
      <c r="E27" s="38"/>
      <c r="F27" s="38"/>
      <c r="G27" s="38"/>
    </row>
    <row r="28" spans="1:7" ht="15.75">
      <c r="A28" s="43"/>
      <c r="B28" s="43"/>
      <c r="C28" s="43"/>
      <c r="D28" s="43"/>
      <c r="E28" s="43"/>
      <c r="F28" s="38"/>
      <c r="G28" s="38"/>
    </row>
    <row r="29" spans="1:7" ht="15.75">
      <c r="A29" s="43" t="s">
        <v>9</v>
      </c>
      <c r="B29" s="43"/>
      <c r="C29" s="43" t="s">
        <v>60</v>
      </c>
      <c r="D29" s="117">
        <v>58.5</v>
      </c>
      <c r="E29" s="47"/>
      <c r="F29" s="38"/>
      <c r="G29" s="43"/>
    </row>
    <row r="30" spans="1:7" ht="15.75">
      <c r="A30" s="58"/>
      <c r="B30" s="38"/>
      <c r="C30" s="43"/>
      <c r="D30" s="38"/>
      <c r="E30" s="38"/>
      <c r="F30" s="38"/>
      <c r="G30" s="38"/>
    </row>
    <row r="31" spans="1:7" ht="15.75">
      <c r="A31" s="43" t="s">
        <v>10</v>
      </c>
      <c r="B31" s="43"/>
      <c r="C31" s="43"/>
      <c r="D31" s="51"/>
      <c r="E31" s="38"/>
      <c r="F31" s="38"/>
      <c r="G31" s="38"/>
    </row>
    <row r="32" spans="1:7">
      <c r="A32" s="38"/>
      <c r="B32" s="38"/>
      <c r="C32" s="38"/>
      <c r="D32" s="51" t="s">
        <v>11</v>
      </c>
      <c r="E32" s="52" t="s">
        <v>12</v>
      </c>
      <c r="F32" s="38"/>
      <c r="G32" s="38"/>
    </row>
    <row r="33" spans="1:7">
      <c r="A33" s="57" t="s">
        <v>588</v>
      </c>
      <c r="B33" s="57"/>
      <c r="C33" s="52"/>
      <c r="D33" s="58" t="s">
        <v>13</v>
      </c>
      <c r="E33" s="77">
        <f t="shared" ref="E33:E44" si="0">IF(A33="","",$D$29/COUNTIF($A$33:$A$45,"*"))</f>
        <v>7.3125</v>
      </c>
      <c r="F33" s="38"/>
      <c r="G33" s="38"/>
    </row>
    <row r="34" spans="1:7">
      <c r="A34" s="57" t="s">
        <v>589</v>
      </c>
      <c r="B34" s="57"/>
      <c r="C34" s="52"/>
      <c r="D34" s="58" t="s">
        <v>13</v>
      </c>
      <c r="E34" s="77">
        <f t="shared" si="0"/>
        <v>7.3125</v>
      </c>
      <c r="F34" s="38"/>
      <c r="G34" s="38"/>
    </row>
    <row r="35" spans="1:7" ht="12.75" customHeight="1">
      <c r="A35" s="61" t="s">
        <v>593</v>
      </c>
      <c r="B35" s="62"/>
      <c r="C35" s="52"/>
      <c r="D35" s="58" t="s">
        <v>13</v>
      </c>
      <c r="E35" s="77">
        <f t="shared" si="0"/>
        <v>7.3125</v>
      </c>
      <c r="F35" s="63"/>
      <c r="G35" s="64"/>
    </row>
    <row r="36" spans="1:7" ht="12.75" customHeight="1">
      <c r="A36" s="62" t="s">
        <v>594</v>
      </c>
      <c r="C36" s="52"/>
      <c r="D36" s="58" t="s">
        <v>13</v>
      </c>
      <c r="E36" s="77">
        <f t="shared" si="0"/>
        <v>7.3125</v>
      </c>
      <c r="F36" s="63"/>
      <c r="G36" s="64"/>
    </row>
    <row r="37" spans="1:7" ht="12.75" customHeight="1">
      <c r="A37" s="61" t="s">
        <v>595</v>
      </c>
      <c r="B37" s="62"/>
      <c r="C37" s="61"/>
      <c r="D37" s="58" t="s">
        <v>13</v>
      </c>
      <c r="E37" s="77">
        <f t="shared" si="0"/>
        <v>7.3125</v>
      </c>
      <c r="F37" s="63"/>
      <c r="G37" s="64"/>
    </row>
    <row r="38" spans="1:7" ht="12.75" customHeight="1">
      <c r="A38" s="104" t="s">
        <v>596</v>
      </c>
      <c r="B38" s="62"/>
      <c r="C38" s="52"/>
      <c r="D38" s="58" t="s">
        <v>13</v>
      </c>
      <c r="E38" s="77">
        <f t="shared" si="0"/>
        <v>7.3125</v>
      </c>
      <c r="F38" s="63"/>
      <c r="G38" s="64"/>
    </row>
    <row r="39" spans="1:7" ht="12.75" customHeight="1">
      <c r="A39" s="61" t="s">
        <v>597</v>
      </c>
      <c r="B39" s="62"/>
      <c r="C39" s="61"/>
      <c r="D39" s="58" t="s">
        <v>13</v>
      </c>
      <c r="E39" s="77">
        <f t="shared" si="0"/>
        <v>7.3125</v>
      </c>
      <c r="F39" s="63"/>
      <c r="G39" s="64"/>
    </row>
    <row r="40" spans="1:7" ht="12.75" customHeight="1">
      <c r="A40" s="104" t="s">
        <v>598</v>
      </c>
      <c r="C40" s="61"/>
      <c r="D40" s="58" t="s">
        <v>13</v>
      </c>
      <c r="E40" s="77">
        <f t="shared" si="0"/>
        <v>7.3125</v>
      </c>
      <c r="F40" s="63"/>
      <c r="G40" s="64"/>
    </row>
    <row r="41" spans="1:7" ht="12.75" customHeight="1">
      <c r="A41" s="34"/>
      <c r="C41" s="104"/>
      <c r="D41" s="116"/>
      <c r="E41" s="77"/>
      <c r="F41" s="63"/>
      <c r="G41" s="64"/>
    </row>
    <row r="42" spans="1:7" ht="12.75" customHeight="1">
      <c r="C42" s="104"/>
      <c r="D42" s="116"/>
      <c r="E42" s="77" t="str">
        <f t="shared" si="0"/>
        <v/>
      </c>
      <c r="F42" s="63"/>
      <c r="G42" s="64"/>
    </row>
    <row r="43" spans="1:7" ht="12.75" customHeight="1">
      <c r="C43" s="104"/>
      <c r="D43" s="116"/>
      <c r="E43" s="77" t="str">
        <f t="shared" si="0"/>
        <v/>
      </c>
      <c r="F43" s="63"/>
      <c r="G43" s="64"/>
    </row>
    <row r="44" spans="1:7" ht="12.75" customHeight="1">
      <c r="A44" s="104"/>
      <c r="C44" s="104"/>
      <c r="D44" s="116"/>
      <c r="E44" s="77" t="str">
        <f t="shared" si="0"/>
        <v/>
      </c>
      <c r="F44" s="63"/>
      <c r="G44" s="64"/>
    </row>
    <row r="45" spans="1:7" ht="12.75" customHeight="1">
      <c r="A45" s="61"/>
      <c r="B45" s="62"/>
      <c r="C45" s="61"/>
      <c r="D45" s="58"/>
      <c r="E45" s="77"/>
      <c r="F45" s="63"/>
      <c r="G45" s="64"/>
    </row>
    <row r="46" spans="1:7">
      <c r="A46" s="84" t="s">
        <v>590</v>
      </c>
      <c r="B46" s="85"/>
      <c r="C46" s="86"/>
      <c r="D46" s="87"/>
      <c r="E46" s="99"/>
      <c r="F46" s="110" t="s">
        <v>591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38"/>
    </row>
    <row r="48" spans="1:7" ht="13.5" thickBot="1">
      <c r="A48" s="89" t="s">
        <v>571</v>
      </c>
      <c r="B48" s="90" t="s">
        <v>592</v>
      </c>
      <c r="C48" s="91"/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 ht="13.5" customHeight="1">
      <c r="A49" s="97"/>
      <c r="B49" s="98"/>
      <c r="C49" s="101"/>
      <c r="D49" s="97"/>
      <c r="E49" s="96"/>
      <c r="F49" s="134"/>
      <c r="G49" s="134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38"/>
      <c r="G51" s="64"/>
    </row>
    <row r="52" spans="1:7" ht="15.75">
      <c r="A52" s="104"/>
      <c r="C52" s="136"/>
      <c r="D52" s="136"/>
      <c r="E52" s="136"/>
      <c r="F52" s="38"/>
      <c r="G52" s="64"/>
    </row>
    <row r="53" spans="1:7" ht="15.75">
      <c r="A53" s="104"/>
      <c r="C53" s="136"/>
      <c r="D53" s="136"/>
      <c r="E53" s="136"/>
      <c r="F53" s="38"/>
      <c r="G53" s="64"/>
    </row>
    <row r="54" spans="1:7" ht="15.75">
      <c r="A54" s="104"/>
      <c r="B54" s="81"/>
      <c r="C54" s="136"/>
      <c r="D54" s="136"/>
      <c r="E54" s="136"/>
      <c r="F54" s="38"/>
      <c r="G54" s="64"/>
    </row>
    <row r="55" spans="1:7" ht="15.75">
      <c r="A55" s="62"/>
      <c r="B55" s="81"/>
      <c r="C55" s="83"/>
      <c r="D55" s="66"/>
      <c r="E55" s="63"/>
      <c r="F55" s="38"/>
      <c r="G55" s="64"/>
    </row>
    <row r="56" spans="1:7" ht="15.75">
      <c r="A56" s="62"/>
      <c r="B56" s="81"/>
      <c r="C56" s="83"/>
      <c r="D56" s="66"/>
      <c r="E56" s="63"/>
      <c r="F56" s="38"/>
      <c r="G56" s="64"/>
    </row>
    <row r="57" spans="1:7" ht="15.75">
      <c r="A57" s="62"/>
      <c r="B57" s="81"/>
      <c r="C57" s="83"/>
      <c r="D57" s="66"/>
      <c r="E57" s="63"/>
      <c r="F57" s="38"/>
      <c r="G57" s="64"/>
    </row>
    <row r="58" spans="1:7" ht="15.75">
      <c r="A58" s="62"/>
      <c r="B58" s="81"/>
      <c r="C58" s="83"/>
      <c r="D58" s="66"/>
      <c r="E58" s="63"/>
      <c r="F58" s="38"/>
      <c r="G58" s="64"/>
    </row>
    <row r="59" spans="1:7">
      <c r="A59" s="62"/>
      <c r="B59" s="38"/>
      <c r="C59" s="63"/>
      <c r="D59" s="66"/>
      <c r="E59" s="63"/>
      <c r="F59" s="38"/>
      <c r="G59" s="38"/>
    </row>
    <row r="60" spans="1:7">
      <c r="A60" s="62"/>
      <c r="B60" s="38"/>
      <c r="C60" s="63"/>
      <c r="D60" s="66"/>
      <c r="E60" s="38"/>
    </row>
  </sheetData>
  <mergeCells count="4">
    <mergeCell ref="C2:F2"/>
    <mergeCell ref="C4:F4"/>
    <mergeCell ref="F49:G49"/>
    <mergeCell ref="C51:E54"/>
  </mergeCells>
  <pageMargins left="0.7" right="0.7" top="0.41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2:H60"/>
  <sheetViews>
    <sheetView topLeftCell="A20" workbookViewId="0">
      <selection activeCell="D22" sqref="D22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38"/>
      <c r="B2" s="38"/>
      <c r="C2" s="133" t="s">
        <v>91</v>
      </c>
      <c r="D2" s="133"/>
      <c r="E2" s="133"/>
      <c r="F2" s="133"/>
      <c r="G2" s="40"/>
      <c r="H2" s="40"/>
    </row>
    <row r="3" spans="1:8" ht="14.25" customHeight="1">
      <c r="A3" s="38"/>
      <c r="B3" s="38"/>
      <c r="C3" s="41"/>
      <c r="D3" s="38"/>
      <c r="E3" s="41"/>
      <c r="F3" s="38"/>
      <c r="G3" s="38"/>
      <c r="H3" s="38"/>
    </row>
    <row r="4" spans="1:8" ht="16.5" customHeight="1">
      <c r="A4" s="38"/>
      <c r="B4" s="41"/>
      <c r="C4" s="133" t="s">
        <v>574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38"/>
      <c r="F6" s="43"/>
      <c r="G6" s="43"/>
    </row>
    <row r="7" spans="1:8" ht="15" customHeight="1">
      <c r="A7" s="43" t="s">
        <v>2</v>
      </c>
      <c r="B7" s="44">
        <v>71</v>
      </c>
      <c r="C7" s="45"/>
      <c r="D7" s="43" t="s">
        <v>221</v>
      </c>
      <c r="E7" s="46"/>
      <c r="F7" s="38"/>
      <c r="G7" s="47">
        <v>10</v>
      </c>
    </row>
    <row r="8" spans="1:8" ht="15.75">
      <c r="A8" s="43" t="s">
        <v>3</v>
      </c>
      <c r="B8" s="44">
        <v>73</v>
      </c>
      <c r="C8" s="45">
        <v>36</v>
      </c>
      <c r="D8" s="43" t="s">
        <v>19</v>
      </c>
      <c r="E8" s="38"/>
      <c r="F8" s="47"/>
      <c r="G8" s="47">
        <v>5</v>
      </c>
    </row>
    <row r="9" spans="1:8" ht="15.75">
      <c r="A9" s="43" t="s">
        <v>583</v>
      </c>
      <c r="B9" s="44"/>
      <c r="C9" s="45"/>
      <c r="D9" s="43"/>
      <c r="E9" s="38"/>
      <c r="F9" s="47"/>
      <c r="G9" s="47"/>
    </row>
    <row r="10" spans="1:8" ht="15.75">
      <c r="A10" s="43"/>
      <c r="B10" s="44"/>
      <c r="C10" s="45"/>
      <c r="D10" s="43"/>
      <c r="E10" s="38"/>
      <c r="F10" s="47"/>
      <c r="G10" s="47"/>
    </row>
    <row r="11" spans="1:8" ht="15.75">
      <c r="A11" s="43"/>
      <c r="B11" s="44"/>
      <c r="C11" s="44"/>
      <c r="D11" s="44"/>
      <c r="E11" s="3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68</v>
      </c>
      <c r="C13" s="111"/>
      <c r="D13" s="43" t="s">
        <v>463</v>
      </c>
      <c r="E13" s="50"/>
      <c r="F13" s="38"/>
      <c r="G13" s="47">
        <v>10</v>
      </c>
    </row>
    <row r="14" spans="1:8" ht="15.75">
      <c r="A14" s="43" t="s">
        <v>3</v>
      </c>
      <c r="B14" s="44">
        <v>70</v>
      </c>
      <c r="C14" s="111"/>
      <c r="D14" s="75" t="s">
        <v>584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3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73</v>
      </c>
      <c r="C19" s="111"/>
      <c r="D19" s="43" t="s">
        <v>379</v>
      </c>
      <c r="E19" s="50"/>
      <c r="F19" s="43"/>
      <c r="G19" s="47">
        <v>10</v>
      </c>
    </row>
    <row r="20" spans="1:7" ht="15.75">
      <c r="A20" s="43" t="s">
        <v>3</v>
      </c>
      <c r="B20" s="44">
        <v>74</v>
      </c>
      <c r="C20" s="111"/>
      <c r="D20" s="43" t="s">
        <v>585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38"/>
      <c r="F24" s="43"/>
      <c r="G24" s="43"/>
    </row>
    <row r="25" spans="1:7" ht="15.75">
      <c r="A25" s="43"/>
      <c r="B25" s="44">
        <v>76</v>
      </c>
      <c r="C25" s="45"/>
      <c r="D25" s="43" t="s">
        <v>221</v>
      </c>
      <c r="E25" s="38"/>
      <c r="F25" s="38"/>
      <c r="G25" s="47">
        <v>5</v>
      </c>
    </row>
    <row r="26" spans="1:7" ht="15.75">
      <c r="A26" s="43"/>
      <c r="B26" s="43"/>
      <c r="C26" s="45"/>
      <c r="D26" s="43"/>
      <c r="E26" s="38"/>
      <c r="F26" s="38"/>
      <c r="G26" s="47"/>
    </row>
    <row r="27" spans="1:7" ht="15.75">
      <c r="A27" s="43" t="s">
        <v>8</v>
      </c>
      <c r="B27" s="43"/>
      <c r="C27" s="43">
        <v>60</v>
      </c>
      <c r="D27" s="114"/>
      <c r="E27" s="38"/>
      <c r="F27" s="38"/>
      <c r="G27" s="38"/>
    </row>
    <row r="28" spans="1:7" ht="15.75">
      <c r="A28" s="43"/>
      <c r="B28" s="43"/>
      <c r="C28" s="43"/>
      <c r="D28" s="43"/>
      <c r="E28" s="43"/>
      <c r="F28" s="38"/>
      <c r="G28" s="38"/>
    </row>
    <row r="29" spans="1:7" ht="15.75">
      <c r="A29" s="43" t="s">
        <v>9</v>
      </c>
      <c r="B29" s="43"/>
      <c r="C29" s="43" t="s">
        <v>60</v>
      </c>
      <c r="D29" s="117">
        <v>59</v>
      </c>
      <c r="E29" s="47"/>
      <c r="F29" s="38"/>
      <c r="G29" s="43"/>
    </row>
    <row r="30" spans="1:7" ht="15.75">
      <c r="A30" s="58"/>
      <c r="B30" s="38"/>
      <c r="C30" s="43"/>
      <c r="D30" s="38"/>
      <c r="E30" s="38"/>
      <c r="F30" s="38"/>
      <c r="G30" s="38"/>
    </row>
    <row r="31" spans="1:7" ht="15.75">
      <c r="A31" s="43" t="s">
        <v>10</v>
      </c>
      <c r="B31" s="43"/>
      <c r="C31" s="43"/>
      <c r="D31" s="51"/>
      <c r="E31" s="38"/>
      <c r="F31" s="38"/>
      <c r="G31" s="38"/>
    </row>
    <row r="32" spans="1:7">
      <c r="A32" s="38"/>
      <c r="B32" s="38"/>
      <c r="C32" s="38"/>
      <c r="D32" s="51" t="s">
        <v>11</v>
      </c>
      <c r="E32" s="52" t="s">
        <v>12</v>
      </c>
      <c r="F32" s="38"/>
      <c r="G32" s="38"/>
    </row>
    <row r="33" spans="1:7">
      <c r="A33" s="57" t="s">
        <v>577</v>
      </c>
      <c r="B33" s="57"/>
      <c r="C33" s="52"/>
      <c r="D33" s="58" t="s">
        <v>13</v>
      </c>
      <c r="E33" s="77">
        <f t="shared" ref="E33:E44" si="0">IF(A33="","",$D$29/COUNTIF($A$33:$A$45,"*"))</f>
        <v>9.8333333333333339</v>
      </c>
      <c r="F33" s="38"/>
      <c r="G33" s="38"/>
    </row>
    <row r="34" spans="1:7">
      <c r="A34" s="57" t="s">
        <v>578</v>
      </c>
      <c r="B34" s="57"/>
      <c r="C34" s="52"/>
      <c r="D34" s="58" t="s">
        <v>13</v>
      </c>
      <c r="E34" s="77">
        <f t="shared" si="0"/>
        <v>9.8333333333333339</v>
      </c>
      <c r="F34" s="38"/>
      <c r="G34" s="38"/>
    </row>
    <row r="35" spans="1:7" ht="12.75" customHeight="1">
      <c r="A35" s="61" t="s">
        <v>579</v>
      </c>
      <c r="B35" s="62"/>
      <c r="C35" s="52"/>
      <c r="D35" s="58" t="s">
        <v>13</v>
      </c>
      <c r="E35" s="77">
        <f t="shared" si="0"/>
        <v>9.8333333333333339</v>
      </c>
      <c r="F35" s="63"/>
      <c r="G35" s="64"/>
    </row>
    <row r="36" spans="1:7" ht="12.75" customHeight="1">
      <c r="A36" s="62" t="s">
        <v>580</v>
      </c>
      <c r="C36" s="52"/>
      <c r="D36" s="58" t="s">
        <v>13</v>
      </c>
      <c r="E36" s="77">
        <f t="shared" si="0"/>
        <v>9.8333333333333339</v>
      </c>
      <c r="F36" s="63"/>
      <c r="G36" s="64"/>
    </row>
    <row r="37" spans="1:7" ht="12.75" customHeight="1">
      <c r="A37" s="61" t="s">
        <v>581</v>
      </c>
      <c r="B37" s="62"/>
      <c r="C37" s="61"/>
      <c r="D37" s="58" t="s">
        <v>13</v>
      </c>
      <c r="E37" s="77">
        <f t="shared" si="0"/>
        <v>9.8333333333333339</v>
      </c>
      <c r="F37" s="63"/>
      <c r="G37" s="64"/>
    </row>
    <row r="38" spans="1:7" ht="12.75" customHeight="1">
      <c r="A38" s="104" t="s">
        <v>582</v>
      </c>
      <c r="B38" s="62"/>
      <c r="C38" s="52"/>
      <c r="D38" s="58" t="s">
        <v>13</v>
      </c>
      <c r="E38" s="77">
        <f t="shared" si="0"/>
        <v>9.8333333333333339</v>
      </c>
      <c r="F38" s="63"/>
      <c r="G38" s="64"/>
    </row>
    <row r="39" spans="1:7" ht="12.75" customHeight="1">
      <c r="A39" s="61"/>
      <c r="B39" s="62"/>
      <c r="C39" s="61"/>
      <c r="D39" s="58"/>
      <c r="E39" s="77" t="str">
        <f t="shared" si="0"/>
        <v/>
      </c>
      <c r="F39" s="63"/>
      <c r="G39" s="64"/>
    </row>
    <row r="40" spans="1:7" ht="12.75" customHeight="1">
      <c r="C40" s="61"/>
      <c r="D40" s="58"/>
      <c r="E40" s="77" t="str">
        <f t="shared" si="0"/>
        <v/>
      </c>
      <c r="F40" s="63"/>
      <c r="G40" s="64"/>
    </row>
    <row r="41" spans="1:7" ht="12.75" customHeight="1">
      <c r="A41" s="34"/>
      <c r="C41" s="104"/>
      <c r="D41" s="116"/>
      <c r="E41" s="77"/>
      <c r="F41" s="63"/>
      <c r="G41" s="64"/>
    </row>
    <row r="42" spans="1:7" ht="12.75" customHeight="1">
      <c r="C42" s="104"/>
      <c r="D42" s="116"/>
      <c r="E42" s="77" t="str">
        <f t="shared" si="0"/>
        <v/>
      </c>
      <c r="F42" s="63"/>
      <c r="G42" s="64"/>
    </row>
    <row r="43" spans="1:7" ht="12.75" customHeight="1">
      <c r="C43" s="104"/>
      <c r="D43" s="116"/>
      <c r="E43" s="77" t="str">
        <f t="shared" si="0"/>
        <v/>
      </c>
      <c r="F43" s="63"/>
      <c r="G43" s="64"/>
    </row>
    <row r="44" spans="1:7" ht="12.75" customHeight="1">
      <c r="A44" s="104"/>
      <c r="C44" s="104"/>
      <c r="D44" s="116"/>
      <c r="E44" s="77" t="str">
        <f t="shared" si="0"/>
        <v/>
      </c>
      <c r="F44" s="63"/>
      <c r="G44" s="64"/>
    </row>
    <row r="45" spans="1:7" ht="12.75" customHeight="1">
      <c r="A45" s="61"/>
      <c r="B45" s="62"/>
      <c r="C45" s="61"/>
      <c r="D45" s="58"/>
      <c r="E45" s="77"/>
      <c r="F45" s="63"/>
      <c r="G45" s="64"/>
    </row>
    <row r="46" spans="1:7">
      <c r="A46" s="84" t="s">
        <v>575</v>
      </c>
      <c r="B46" s="85"/>
      <c r="C46" s="86"/>
      <c r="D46" s="87"/>
      <c r="E46" s="99"/>
      <c r="F46" s="110" t="s">
        <v>576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38"/>
    </row>
    <row r="48" spans="1:7" ht="13.5" thickBot="1">
      <c r="A48" s="89" t="s">
        <v>571</v>
      </c>
      <c r="B48" s="90" t="s">
        <v>561</v>
      </c>
      <c r="C48" s="91"/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 ht="13.5" customHeight="1">
      <c r="A49" s="97"/>
      <c r="B49" s="98"/>
      <c r="C49" s="101"/>
      <c r="D49" s="97"/>
      <c r="E49" s="96"/>
      <c r="F49" s="134"/>
      <c r="G49" s="134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38"/>
      <c r="G51" s="64"/>
    </row>
    <row r="52" spans="1:7" ht="15.75">
      <c r="A52" s="104"/>
      <c r="C52" s="136"/>
      <c r="D52" s="136"/>
      <c r="E52" s="136"/>
      <c r="F52" s="38"/>
      <c r="G52" s="64"/>
    </row>
    <row r="53" spans="1:7" ht="15.75">
      <c r="A53" s="104"/>
      <c r="C53" s="136"/>
      <c r="D53" s="136"/>
      <c r="E53" s="136"/>
      <c r="F53" s="38"/>
      <c r="G53" s="64"/>
    </row>
    <row r="54" spans="1:7" ht="15.75">
      <c r="A54" s="104"/>
      <c r="B54" s="81"/>
      <c r="C54" s="136"/>
      <c r="D54" s="136"/>
      <c r="E54" s="136"/>
      <c r="F54" s="38"/>
      <c r="G54" s="64"/>
    </row>
    <row r="55" spans="1:7" ht="15.75">
      <c r="A55" s="62"/>
      <c r="B55" s="81"/>
      <c r="C55" s="83"/>
      <c r="D55" s="66"/>
      <c r="E55" s="63"/>
      <c r="F55" s="38"/>
      <c r="G55" s="64"/>
    </row>
    <row r="56" spans="1:7" ht="15.75">
      <c r="A56" s="62"/>
      <c r="B56" s="81"/>
      <c r="C56" s="83"/>
      <c r="D56" s="66"/>
      <c r="E56" s="63"/>
      <c r="F56" s="38"/>
      <c r="G56" s="64"/>
    </row>
    <row r="57" spans="1:7" ht="15.75">
      <c r="A57" s="62"/>
      <c r="B57" s="81"/>
      <c r="C57" s="83"/>
      <c r="D57" s="66"/>
      <c r="E57" s="63"/>
      <c r="F57" s="38"/>
      <c r="G57" s="64"/>
    </row>
    <row r="58" spans="1:7" ht="15.75">
      <c r="A58" s="62"/>
      <c r="B58" s="81"/>
      <c r="C58" s="83"/>
      <c r="D58" s="66"/>
      <c r="E58" s="63"/>
      <c r="F58" s="38"/>
      <c r="G58" s="64"/>
    </row>
    <row r="59" spans="1:7">
      <c r="A59" s="62"/>
      <c r="B59" s="38"/>
      <c r="C59" s="63"/>
      <c r="D59" s="66"/>
      <c r="E59" s="63"/>
      <c r="F59" s="38"/>
      <c r="G59" s="38"/>
    </row>
    <row r="60" spans="1:7">
      <c r="A60" s="62"/>
      <c r="B60" s="38"/>
      <c r="C60" s="63"/>
      <c r="D60" s="66"/>
      <c r="E60" s="38"/>
    </row>
  </sheetData>
  <mergeCells count="4">
    <mergeCell ref="C2:F2"/>
    <mergeCell ref="C4:F4"/>
    <mergeCell ref="F49:G49"/>
    <mergeCell ref="C51:E54"/>
  </mergeCells>
  <pageMargins left="0.7" right="0.7" top="0.41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B4:B49"/>
  <sheetViews>
    <sheetView workbookViewId="0">
      <selection activeCell="D20" sqref="D20"/>
    </sheetView>
  </sheetViews>
  <sheetFormatPr defaultRowHeight="12.75"/>
  <sheetData>
    <row r="4" spans="2:2">
      <c r="B4" s="34" t="s">
        <v>359</v>
      </c>
    </row>
    <row r="6" spans="2:2">
      <c r="B6" s="34" t="s">
        <v>572</v>
      </c>
    </row>
    <row r="8" spans="2:2">
      <c r="B8" s="34" t="s">
        <v>586</v>
      </c>
    </row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9" ht="13.5" customHeight="1"/>
  </sheetData>
  <pageMargins left="0.7" right="0.7" top="0.41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B4:B8"/>
  <sheetViews>
    <sheetView workbookViewId="0">
      <selection sqref="A1:XFD1048576"/>
    </sheetView>
  </sheetViews>
  <sheetFormatPr defaultRowHeight="12.75"/>
  <sheetData>
    <row r="4" spans="2:2">
      <c r="B4" s="34" t="s">
        <v>359</v>
      </c>
    </row>
    <row r="6" spans="2:2">
      <c r="B6" s="34" t="s">
        <v>572</v>
      </c>
    </row>
    <row r="8" spans="2:2">
      <c r="B8" s="34" t="s">
        <v>573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H63"/>
  <sheetViews>
    <sheetView workbookViewId="0">
      <selection activeCell="C54" sqref="C54:E57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125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796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71</v>
      </c>
      <c r="C7" s="45"/>
      <c r="D7" s="75" t="s">
        <v>21</v>
      </c>
      <c r="E7" s="46"/>
      <c r="F7" s="58"/>
      <c r="G7" s="47">
        <v>10</v>
      </c>
    </row>
    <row r="8" spans="1:8" ht="15.75">
      <c r="A8" s="43" t="s">
        <v>3</v>
      </c>
      <c r="B8" s="44">
        <v>72</v>
      </c>
      <c r="C8" s="111"/>
      <c r="D8" s="75" t="s">
        <v>436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71</v>
      </c>
      <c r="C13" s="45"/>
      <c r="D13" s="75" t="s">
        <v>529</v>
      </c>
      <c r="E13" s="50"/>
      <c r="F13" s="58"/>
      <c r="G13" s="47">
        <v>10</v>
      </c>
    </row>
    <row r="14" spans="1:8" ht="15.75">
      <c r="A14" s="43" t="s">
        <v>3</v>
      </c>
      <c r="B14" s="44">
        <v>72</v>
      </c>
      <c r="C14" s="111"/>
      <c r="D14" s="75" t="s">
        <v>328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s="34" customFormat="1">
      <c r="A16" s="52"/>
      <c r="B16" s="111"/>
      <c r="C16" s="111"/>
      <c r="D16" s="52"/>
      <c r="E16" s="58"/>
      <c r="F16" s="55"/>
      <c r="G16" s="55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/>
      <c r="C18" s="44"/>
      <c r="D18" s="44"/>
      <c r="E18" s="48"/>
      <c r="F18" s="43"/>
      <c r="G18" s="43"/>
    </row>
    <row r="19" spans="1:7" ht="15.75">
      <c r="A19" s="43" t="s">
        <v>2</v>
      </c>
      <c r="B19" s="44">
        <v>66</v>
      </c>
      <c r="C19" s="45"/>
      <c r="D19" s="75" t="s">
        <v>800</v>
      </c>
      <c r="E19" s="50"/>
      <c r="F19" s="43"/>
      <c r="G19" s="47">
        <v>10</v>
      </c>
    </row>
    <row r="20" spans="1:7" ht="15.75">
      <c r="A20" s="43" t="s">
        <v>3</v>
      </c>
      <c r="B20" s="44">
        <v>67</v>
      </c>
      <c r="C20" s="111"/>
      <c r="D20" s="75" t="s">
        <v>766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52"/>
      <c r="B22" s="44"/>
      <c r="C22" s="45"/>
      <c r="D22" s="43"/>
      <c r="E22" s="58"/>
      <c r="F22" s="47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79</v>
      </c>
      <c r="C25" s="43"/>
      <c r="D25" s="43" t="s">
        <v>221</v>
      </c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72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72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1">
        <v>9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34" t="s">
        <v>797</v>
      </c>
      <c r="B33" s="121"/>
      <c r="C33" s="52"/>
      <c r="D33" s="122" t="s">
        <v>798</v>
      </c>
      <c r="E33" s="123">
        <f>IF(A33="","",$D$29/$D$31)</f>
        <v>8</v>
      </c>
      <c r="F33" s="122"/>
      <c r="G33" s="122"/>
    </row>
    <row r="34" spans="1:7" s="124" customFormat="1" ht="12.75" customHeight="1">
      <c r="A34" s="34" t="s">
        <v>637</v>
      </c>
      <c r="B34" s="121"/>
      <c r="C34" s="52"/>
      <c r="D34" s="122" t="s">
        <v>798</v>
      </c>
      <c r="E34" s="123">
        <f t="shared" ref="E34:E47" si="0">IF(A34="","",$D$29/$D$31)</f>
        <v>8</v>
      </c>
      <c r="F34" s="122"/>
      <c r="G34" s="122"/>
    </row>
    <row r="35" spans="1:7" s="124" customFormat="1" ht="12.75" customHeight="1">
      <c r="A35" s="34" t="s">
        <v>670</v>
      </c>
      <c r="B35" s="126"/>
      <c r="C35" s="52"/>
      <c r="D35" s="122" t="s">
        <v>798</v>
      </c>
      <c r="E35" s="123">
        <f t="shared" si="0"/>
        <v>8</v>
      </c>
      <c r="F35" s="127"/>
      <c r="G35" s="64"/>
    </row>
    <row r="36" spans="1:7" s="124" customFormat="1" ht="12.75" customHeight="1">
      <c r="A36" s="34" t="s">
        <v>728</v>
      </c>
      <c r="C36" s="52"/>
      <c r="D36" s="122" t="s">
        <v>798</v>
      </c>
      <c r="E36" s="123">
        <f t="shared" si="0"/>
        <v>8</v>
      </c>
      <c r="F36" s="127"/>
      <c r="G36" s="64"/>
    </row>
    <row r="37" spans="1:7" s="124" customFormat="1" ht="12.75" customHeight="1">
      <c r="A37" s="34" t="s">
        <v>605</v>
      </c>
      <c r="B37" s="126"/>
      <c r="C37" s="125"/>
      <c r="D37" s="122" t="s">
        <v>798</v>
      </c>
      <c r="E37" s="123">
        <f t="shared" si="0"/>
        <v>8</v>
      </c>
      <c r="F37" s="127"/>
      <c r="G37" s="64"/>
    </row>
    <row r="38" spans="1:7" s="124" customFormat="1" ht="12.75" customHeight="1">
      <c r="A38" s="34" t="s">
        <v>799</v>
      </c>
      <c r="B38" s="126"/>
      <c r="C38" s="125"/>
      <c r="D38" s="122" t="s">
        <v>798</v>
      </c>
      <c r="E38" s="123">
        <f t="shared" si="0"/>
        <v>8</v>
      </c>
      <c r="F38" s="127"/>
      <c r="G38" s="64"/>
    </row>
    <row r="39" spans="1:7" s="124" customFormat="1" ht="12.75" customHeight="1">
      <c r="A39" s="34" t="s">
        <v>802</v>
      </c>
      <c r="B39" s="126"/>
      <c r="C39" s="125"/>
      <c r="D39" s="122" t="s">
        <v>798</v>
      </c>
      <c r="E39" s="123">
        <f t="shared" si="0"/>
        <v>8</v>
      </c>
      <c r="F39" s="127"/>
      <c r="G39" s="64"/>
    </row>
    <row r="40" spans="1:7" s="124" customFormat="1" ht="12.75" customHeight="1">
      <c r="A40" s="34" t="s">
        <v>801</v>
      </c>
      <c r="B40" s="126"/>
      <c r="C40" s="125"/>
      <c r="D40" s="122" t="s">
        <v>798</v>
      </c>
      <c r="E40" s="123">
        <f t="shared" si="0"/>
        <v>8</v>
      </c>
      <c r="F40" s="127"/>
      <c r="G40" s="64"/>
    </row>
    <row r="41" spans="1:7" s="124" customFormat="1" ht="12.75" customHeight="1">
      <c r="A41" s="34" t="s">
        <v>790</v>
      </c>
      <c r="B41" s="126"/>
      <c r="C41" s="125"/>
      <c r="D41" s="122" t="s">
        <v>798</v>
      </c>
      <c r="E41" s="123">
        <f t="shared" si="0"/>
        <v>8</v>
      </c>
      <c r="F41" s="127"/>
      <c r="G41" s="64"/>
    </row>
    <row r="42" spans="1:7" s="124" customFormat="1" ht="12.75" customHeight="1">
      <c r="A42" s="128"/>
      <c r="B42" s="126"/>
      <c r="C42" s="52"/>
      <c r="D42" s="122"/>
      <c r="E42" s="123" t="str">
        <f t="shared" si="0"/>
        <v/>
      </c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 t="str">
        <f t="shared" si="0"/>
        <v/>
      </c>
      <c r="F43" s="127"/>
      <c r="G43" s="64"/>
    </row>
    <row r="44" spans="1:7" s="124" customFormat="1" ht="12.75" customHeight="1">
      <c r="A44" s="128"/>
      <c r="C44" s="125"/>
      <c r="D44" s="122"/>
      <c r="E44" s="123" t="str">
        <f t="shared" si="0"/>
        <v/>
      </c>
      <c r="F44" s="127"/>
      <c r="G44" s="64"/>
    </row>
    <row r="45" spans="1:7" ht="12.75" customHeight="1">
      <c r="C45" s="104"/>
      <c r="D45" s="122"/>
      <c r="E45" s="123" t="str">
        <f t="shared" si="0"/>
        <v/>
      </c>
      <c r="F45" s="63"/>
      <c r="G45" s="64"/>
    </row>
    <row r="46" spans="1:7" ht="12.75" customHeight="1">
      <c r="A46" s="104"/>
      <c r="C46" s="104"/>
      <c r="D46" s="122"/>
      <c r="E46" s="123" t="str">
        <f t="shared" si="0"/>
        <v/>
      </c>
      <c r="F46" s="63"/>
      <c r="G46" s="64"/>
    </row>
    <row r="47" spans="1:7" ht="12.75" customHeight="1">
      <c r="A47" s="132"/>
      <c r="C47" s="104"/>
      <c r="D47" s="122"/>
      <c r="E47" s="123" t="str">
        <f t="shared" si="0"/>
        <v/>
      </c>
      <c r="F47" s="63"/>
      <c r="G47" s="64"/>
    </row>
    <row r="48" spans="1:7" ht="12.75" customHeight="1">
      <c r="A48" s="132"/>
      <c r="B48" s="62"/>
      <c r="C48" s="61"/>
      <c r="D48" s="58"/>
      <c r="E48" s="77"/>
      <c r="F48" s="63"/>
      <c r="G48" s="64"/>
    </row>
    <row r="49" spans="1:7">
      <c r="A49" s="84" t="s">
        <v>785</v>
      </c>
      <c r="B49" s="85"/>
      <c r="C49" s="86"/>
      <c r="D49" s="87"/>
      <c r="E49" s="99"/>
      <c r="F49" s="129" t="s">
        <v>778</v>
      </c>
      <c r="G49" s="88"/>
    </row>
    <row r="50" spans="1:7" ht="13.5" thickBot="1">
      <c r="A50" s="61"/>
      <c r="B50" s="62"/>
      <c r="C50" s="58"/>
      <c r="D50" s="58"/>
      <c r="E50" s="59"/>
      <c r="F50" s="63"/>
      <c r="G50" s="58"/>
    </row>
    <row r="51" spans="1:7" ht="13.5" thickBot="1">
      <c r="A51" s="89" t="s">
        <v>613</v>
      </c>
      <c r="B51" s="90"/>
      <c r="C51" s="91"/>
      <c r="D51" s="92" t="s">
        <v>268</v>
      </c>
      <c r="E51" s="90" t="s">
        <v>269</v>
      </c>
      <c r="F51" s="118" t="s">
        <v>270</v>
      </c>
      <c r="G51" s="119" t="s">
        <v>271</v>
      </c>
    </row>
    <row r="52" spans="1:7">
      <c r="A52" s="96"/>
      <c r="B52" s="98"/>
      <c r="C52" s="101"/>
      <c r="D52" s="97"/>
      <c r="E52" s="96"/>
      <c r="F52" s="134"/>
      <c r="G52" s="134"/>
    </row>
    <row r="53" spans="1:7">
      <c r="A53" s="97"/>
      <c r="B53" s="98"/>
      <c r="C53" s="101"/>
      <c r="D53" s="97"/>
      <c r="E53" s="96"/>
      <c r="F53" s="102"/>
    </row>
    <row r="54" spans="1:7" ht="15.75">
      <c r="A54" s="104"/>
      <c r="C54" s="135"/>
      <c r="D54" s="136"/>
      <c r="E54" s="136"/>
      <c r="F54" s="58"/>
      <c r="G54" s="64"/>
    </row>
    <row r="55" spans="1:7" ht="15.75">
      <c r="A55" s="104"/>
      <c r="C55" s="136"/>
      <c r="D55" s="136"/>
      <c r="E55" s="136"/>
      <c r="F55" s="58"/>
      <c r="G55" s="64"/>
    </row>
    <row r="56" spans="1:7" ht="15.75">
      <c r="A56" s="104"/>
      <c r="C56" s="136"/>
      <c r="D56" s="136"/>
      <c r="E56" s="136"/>
      <c r="F56" s="58"/>
      <c r="G56" s="64"/>
    </row>
    <row r="57" spans="1:7" ht="15.75">
      <c r="A57" s="104"/>
      <c r="B57" s="81"/>
      <c r="C57" s="136"/>
      <c r="D57" s="136"/>
      <c r="E57" s="136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>
      <c r="A62" s="62"/>
      <c r="B62" s="58"/>
      <c r="C62" s="63"/>
      <c r="D62" s="59"/>
      <c r="E62" s="63"/>
      <c r="F62" s="58"/>
      <c r="G62" s="58"/>
    </row>
    <row r="63" spans="1:7">
      <c r="A63" s="62"/>
      <c r="B63" s="58"/>
      <c r="C63" s="63"/>
      <c r="D63" s="59"/>
      <c r="E63" s="58"/>
    </row>
  </sheetData>
  <mergeCells count="4">
    <mergeCell ref="C2:F2"/>
    <mergeCell ref="C4:F4"/>
    <mergeCell ref="F52:G52"/>
    <mergeCell ref="C54:E57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2:H60"/>
  <sheetViews>
    <sheetView workbookViewId="0"/>
  </sheetViews>
  <sheetFormatPr defaultRowHeight="12.75"/>
  <cols>
    <col min="3" max="3" width="8.5703125" customWidth="1"/>
    <col min="4" max="4" width="12.85546875" customWidth="1"/>
  </cols>
  <sheetData>
    <row r="2" spans="1:8" ht="18.75">
      <c r="A2" s="38"/>
      <c r="B2" s="38"/>
      <c r="C2" s="133" t="s">
        <v>52</v>
      </c>
      <c r="D2" s="133"/>
      <c r="E2" s="133"/>
      <c r="F2" s="133"/>
      <c r="G2" s="40"/>
      <c r="H2" s="40"/>
    </row>
    <row r="3" spans="1:8" ht="14.25" customHeight="1">
      <c r="A3" s="38"/>
      <c r="B3" s="38"/>
      <c r="C3" s="41"/>
      <c r="D3" s="38"/>
      <c r="E3" s="41"/>
      <c r="F3" s="38"/>
      <c r="G3" s="38"/>
      <c r="H3" s="38"/>
    </row>
    <row r="4" spans="1:8" ht="16.5" customHeight="1">
      <c r="A4" s="38"/>
      <c r="B4" s="41"/>
      <c r="C4" s="133" t="s">
        <v>560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38"/>
      <c r="F6" s="43"/>
      <c r="G6" s="43"/>
    </row>
    <row r="7" spans="1:8" ht="15" customHeight="1">
      <c r="A7" s="43" t="s">
        <v>2</v>
      </c>
      <c r="B7" s="44">
        <v>75</v>
      </c>
      <c r="C7" s="45"/>
      <c r="D7" s="43" t="s">
        <v>173</v>
      </c>
      <c r="E7" s="46"/>
      <c r="F7" s="38"/>
      <c r="G7" s="47">
        <v>10</v>
      </c>
    </row>
    <row r="8" spans="1:8" ht="15.75">
      <c r="A8" s="43" t="s">
        <v>3</v>
      </c>
      <c r="B8" s="44">
        <v>78</v>
      </c>
      <c r="C8" s="45">
        <v>38</v>
      </c>
      <c r="D8" s="43" t="s">
        <v>445</v>
      </c>
      <c r="E8" s="38"/>
      <c r="F8" s="47"/>
      <c r="G8" s="47">
        <v>5</v>
      </c>
    </row>
    <row r="9" spans="1:8" ht="15.75">
      <c r="A9" s="43" t="s">
        <v>569</v>
      </c>
      <c r="B9" s="44"/>
      <c r="C9" s="45"/>
      <c r="D9" s="43"/>
      <c r="E9" s="38"/>
      <c r="F9" s="47"/>
      <c r="G9" s="47"/>
    </row>
    <row r="10" spans="1:8" ht="15.75">
      <c r="A10" s="43"/>
      <c r="B10" s="44"/>
      <c r="C10" s="45"/>
      <c r="D10" s="43"/>
      <c r="E10" s="38"/>
      <c r="F10" s="47"/>
      <c r="G10" s="47"/>
    </row>
    <row r="11" spans="1:8" ht="15.75">
      <c r="A11" s="43"/>
      <c r="B11" s="44"/>
      <c r="C11" s="44"/>
      <c r="D11" s="44"/>
      <c r="E11" s="3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75</v>
      </c>
      <c r="C13" s="111"/>
      <c r="D13" s="43" t="s">
        <v>225</v>
      </c>
      <c r="E13" s="50"/>
      <c r="F13" s="38"/>
      <c r="G13" s="47">
        <v>10</v>
      </c>
    </row>
    <row r="14" spans="1:8" ht="15.75">
      <c r="A14" s="43" t="s">
        <v>3</v>
      </c>
      <c r="B14" s="44">
        <v>76</v>
      </c>
      <c r="C14" s="111"/>
      <c r="D14" s="75" t="s">
        <v>95</v>
      </c>
      <c r="E14" s="50"/>
      <c r="F14" s="43"/>
      <c r="G14" s="47">
        <v>5</v>
      </c>
    </row>
    <row r="15" spans="1:8" ht="15.75">
      <c r="A15" s="43" t="s">
        <v>570</v>
      </c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3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77</v>
      </c>
      <c r="C19" s="111"/>
      <c r="D19" s="43" t="s">
        <v>379</v>
      </c>
      <c r="E19" s="50"/>
      <c r="F19" s="43"/>
      <c r="G19" s="47">
        <v>10</v>
      </c>
    </row>
    <row r="20" spans="1:7" ht="15.75">
      <c r="A20" s="43" t="s">
        <v>3</v>
      </c>
      <c r="B20" s="44">
        <v>80</v>
      </c>
      <c r="C20" s="111"/>
      <c r="D20" s="43" t="s">
        <v>512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38"/>
      <c r="F24" s="43"/>
      <c r="G24" s="43"/>
    </row>
    <row r="25" spans="1:7" ht="15.75">
      <c r="A25" s="43"/>
      <c r="B25" s="44">
        <v>81</v>
      </c>
      <c r="C25" s="45"/>
      <c r="D25" s="43" t="s">
        <v>24</v>
      </c>
      <c r="E25" s="38"/>
      <c r="F25" s="38"/>
      <c r="G25" s="47">
        <v>5</v>
      </c>
    </row>
    <row r="26" spans="1:7" ht="15.75">
      <c r="A26" s="43"/>
      <c r="B26" s="43"/>
      <c r="C26" s="45"/>
      <c r="D26" s="43"/>
      <c r="E26" s="38"/>
      <c r="F26" s="38"/>
      <c r="G26" s="47"/>
    </row>
    <row r="27" spans="1:7" ht="15.75">
      <c r="A27" s="43" t="s">
        <v>8</v>
      </c>
      <c r="B27" s="43"/>
      <c r="C27" s="43">
        <v>48</v>
      </c>
      <c r="D27" s="114"/>
      <c r="E27" s="38"/>
      <c r="F27" s="38"/>
      <c r="G27" s="38"/>
    </row>
    <row r="28" spans="1:7" ht="15.75">
      <c r="A28" s="43"/>
      <c r="B28" s="43"/>
      <c r="C28" s="43"/>
      <c r="D28" s="43"/>
      <c r="E28" s="43"/>
      <c r="F28" s="38"/>
      <c r="G28" s="38"/>
    </row>
    <row r="29" spans="1:7" ht="15.75">
      <c r="A29" s="43" t="s">
        <v>9</v>
      </c>
      <c r="B29" s="43"/>
      <c r="C29" s="43" t="s">
        <v>60</v>
      </c>
      <c r="D29" s="117">
        <v>47</v>
      </c>
      <c r="E29" s="47"/>
      <c r="F29" s="38"/>
      <c r="G29" s="43"/>
    </row>
    <row r="30" spans="1:7" ht="15.75">
      <c r="A30" s="58"/>
      <c r="B30" s="38"/>
      <c r="C30" s="43"/>
      <c r="D30" s="38"/>
      <c r="E30" s="38"/>
      <c r="F30" s="38"/>
      <c r="G30" s="38"/>
    </row>
    <row r="31" spans="1:7" ht="15.75">
      <c r="A31" s="43" t="s">
        <v>10</v>
      </c>
      <c r="B31" s="43"/>
      <c r="C31" s="43"/>
      <c r="D31" s="51"/>
      <c r="E31" s="38"/>
      <c r="F31" s="38"/>
      <c r="G31" s="38"/>
    </row>
    <row r="32" spans="1:7">
      <c r="A32" s="38"/>
      <c r="B32" s="38"/>
      <c r="C32" s="38"/>
      <c r="D32" s="51" t="s">
        <v>11</v>
      </c>
      <c r="E32" s="52" t="s">
        <v>12</v>
      </c>
      <c r="F32" s="38"/>
      <c r="G32" s="38"/>
    </row>
    <row r="33" spans="1:7">
      <c r="A33" s="57" t="s">
        <v>564</v>
      </c>
      <c r="B33" s="57"/>
      <c r="C33" s="52"/>
      <c r="D33" s="58" t="s">
        <v>13</v>
      </c>
      <c r="E33" s="77">
        <f t="shared" ref="E33:E44" si="0">IF(A33="","",$D$29/COUNTIF($A$33:$A$45,"*"))</f>
        <v>9.4</v>
      </c>
      <c r="F33" s="38"/>
      <c r="G33" s="38"/>
    </row>
    <row r="34" spans="1:7">
      <c r="A34" s="57" t="s">
        <v>565</v>
      </c>
      <c r="B34" s="57"/>
      <c r="C34" s="52"/>
      <c r="D34" s="58" t="s">
        <v>13</v>
      </c>
      <c r="E34" s="77">
        <f t="shared" si="0"/>
        <v>9.4</v>
      </c>
      <c r="F34" s="38"/>
      <c r="G34" s="38"/>
    </row>
    <row r="35" spans="1:7" ht="12.75" customHeight="1">
      <c r="A35" s="61" t="s">
        <v>567</v>
      </c>
      <c r="B35" s="62"/>
      <c r="C35" s="52"/>
      <c r="D35" s="58" t="s">
        <v>13</v>
      </c>
      <c r="E35" s="77">
        <f t="shared" si="0"/>
        <v>9.4</v>
      </c>
      <c r="F35" s="63"/>
      <c r="G35" s="64"/>
    </row>
    <row r="36" spans="1:7" ht="12.75" customHeight="1">
      <c r="A36" s="62" t="s">
        <v>566</v>
      </c>
      <c r="C36" s="52"/>
      <c r="D36" s="58" t="s">
        <v>13</v>
      </c>
      <c r="E36" s="77">
        <f t="shared" si="0"/>
        <v>9.4</v>
      </c>
      <c r="F36" s="63"/>
      <c r="G36" s="64"/>
    </row>
    <row r="37" spans="1:7" ht="12.75" customHeight="1">
      <c r="A37" s="61" t="s">
        <v>568</v>
      </c>
      <c r="B37" s="62"/>
      <c r="C37" s="61"/>
      <c r="D37" s="58" t="s">
        <v>13</v>
      </c>
      <c r="E37" s="77">
        <f t="shared" si="0"/>
        <v>9.4</v>
      </c>
      <c r="F37" s="63"/>
      <c r="G37" s="64"/>
    </row>
    <row r="38" spans="1:7" ht="12.75" customHeight="1">
      <c r="A38" s="104"/>
      <c r="B38" s="62"/>
      <c r="C38" s="52"/>
      <c r="D38" s="58"/>
      <c r="E38" s="77" t="str">
        <f t="shared" si="0"/>
        <v/>
      </c>
      <c r="F38" s="63"/>
      <c r="G38" s="64"/>
    </row>
    <row r="39" spans="1:7" ht="12.75" customHeight="1">
      <c r="A39" s="61"/>
      <c r="B39" s="62"/>
      <c r="C39" s="61"/>
      <c r="D39" s="58"/>
      <c r="E39" s="77" t="str">
        <f t="shared" si="0"/>
        <v/>
      </c>
      <c r="F39" s="63"/>
      <c r="G39" s="64"/>
    </row>
    <row r="40" spans="1:7" ht="12.75" customHeight="1">
      <c r="C40" s="61"/>
      <c r="D40" s="58"/>
      <c r="E40" s="77" t="str">
        <f t="shared" si="0"/>
        <v/>
      </c>
      <c r="F40" s="63"/>
      <c r="G40" s="64"/>
    </row>
    <row r="41" spans="1:7" ht="12.75" customHeight="1">
      <c r="A41" s="34"/>
      <c r="C41" s="104"/>
      <c r="D41" s="116"/>
      <c r="E41" s="77"/>
      <c r="F41" s="63"/>
      <c r="G41" s="64"/>
    </row>
    <row r="42" spans="1:7" ht="12.75" customHeight="1">
      <c r="C42" s="104"/>
      <c r="D42" s="116"/>
      <c r="E42" s="77" t="str">
        <f t="shared" si="0"/>
        <v/>
      </c>
      <c r="F42" s="63"/>
      <c r="G42" s="64"/>
    </row>
    <row r="43" spans="1:7" ht="12.75" customHeight="1">
      <c r="C43" s="104"/>
      <c r="D43" s="116"/>
      <c r="E43" s="77" t="str">
        <f t="shared" si="0"/>
        <v/>
      </c>
      <c r="F43" s="63"/>
      <c r="G43" s="64"/>
    </row>
    <row r="44" spans="1:7" ht="12.75" customHeight="1">
      <c r="A44" s="104"/>
      <c r="C44" s="104"/>
      <c r="D44" s="116"/>
      <c r="E44" s="77" t="str">
        <f t="shared" si="0"/>
        <v/>
      </c>
      <c r="F44" s="63"/>
      <c r="G44" s="64"/>
    </row>
    <row r="45" spans="1:7" ht="12.75" customHeight="1">
      <c r="A45" s="61"/>
      <c r="B45" s="62"/>
      <c r="C45" s="61"/>
      <c r="D45" s="58"/>
      <c r="E45" s="77"/>
      <c r="F45" s="63"/>
      <c r="G45" s="64"/>
    </row>
    <row r="46" spans="1:7">
      <c r="A46" s="84" t="s">
        <v>548</v>
      </c>
      <c r="B46" s="85"/>
      <c r="C46" s="86"/>
      <c r="D46" s="87"/>
      <c r="E46" s="99"/>
      <c r="F46" s="110" t="s">
        <v>563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38"/>
    </row>
    <row r="48" spans="1:7" ht="13.5" thickBot="1">
      <c r="A48" s="89" t="s">
        <v>571</v>
      </c>
      <c r="B48" s="90" t="s">
        <v>561</v>
      </c>
      <c r="C48" s="91"/>
      <c r="D48" s="92" t="s">
        <v>268</v>
      </c>
      <c r="E48" s="90" t="s">
        <v>269</v>
      </c>
      <c r="F48" s="118" t="s">
        <v>270</v>
      </c>
      <c r="G48" s="119" t="s">
        <v>271</v>
      </c>
    </row>
    <row r="49" spans="1:7" ht="13.5" customHeight="1" thickBot="1">
      <c r="A49" s="97"/>
      <c r="B49" s="98"/>
      <c r="C49" s="101"/>
      <c r="D49" s="97"/>
      <c r="E49" s="96"/>
      <c r="F49" s="137" t="s">
        <v>562</v>
      </c>
      <c r="G49" s="138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38"/>
      <c r="G51" s="64"/>
    </row>
    <row r="52" spans="1:7" ht="15.75">
      <c r="A52" s="104"/>
      <c r="C52" s="136"/>
      <c r="D52" s="136"/>
      <c r="E52" s="136"/>
      <c r="F52" s="38"/>
      <c r="G52" s="64"/>
    </row>
    <row r="53" spans="1:7" ht="15.75">
      <c r="A53" s="104"/>
      <c r="C53" s="136"/>
      <c r="D53" s="136"/>
      <c r="E53" s="136"/>
      <c r="F53" s="38"/>
      <c r="G53" s="64"/>
    </row>
    <row r="54" spans="1:7" ht="15.75">
      <c r="A54" s="104"/>
      <c r="B54" s="81"/>
      <c r="C54" s="136"/>
      <c r="D54" s="136"/>
      <c r="E54" s="136"/>
      <c r="F54" s="38"/>
      <c r="G54" s="64"/>
    </row>
    <row r="55" spans="1:7" ht="15.75">
      <c r="A55" s="62"/>
      <c r="B55" s="81"/>
      <c r="C55" s="83"/>
      <c r="D55" s="66"/>
      <c r="E55" s="63"/>
      <c r="F55" s="38"/>
      <c r="G55" s="64"/>
    </row>
    <row r="56" spans="1:7" ht="15.75">
      <c r="A56" s="62"/>
      <c r="B56" s="81"/>
      <c r="C56" s="83"/>
      <c r="D56" s="66"/>
      <c r="E56" s="63"/>
      <c r="F56" s="38"/>
      <c r="G56" s="64"/>
    </row>
    <row r="57" spans="1:7" ht="15.75">
      <c r="A57" s="62"/>
      <c r="B57" s="81"/>
      <c r="C57" s="83"/>
      <c r="D57" s="66"/>
      <c r="E57" s="63"/>
      <c r="F57" s="38"/>
      <c r="G57" s="64"/>
    </row>
    <row r="58" spans="1:7" ht="15.75">
      <c r="A58" s="62"/>
      <c r="B58" s="81"/>
      <c r="C58" s="83"/>
      <c r="D58" s="66"/>
      <c r="E58" s="63"/>
      <c r="F58" s="38"/>
      <c r="G58" s="64"/>
    </row>
    <row r="59" spans="1:7">
      <c r="A59" s="62"/>
      <c r="B59" s="38"/>
      <c r="C59" s="63"/>
      <c r="D59" s="66"/>
      <c r="E59" s="63"/>
      <c r="F59" s="38"/>
      <c r="G59" s="38"/>
    </row>
    <row r="60" spans="1:7">
      <c r="A60" s="62"/>
      <c r="B60" s="38"/>
      <c r="C60" s="63"/>
      <c r="D60" s="66"/>
      <c r="E60" s="38"/>
    </row>
  </sheetData>
  <mergeCells count="4">
    <mergeCell ref="C2:F2"/>
    <mergeCell ref="C4:F4"/>
    <mergeCell ref="F49:G49"/>
    <mergeCell ref="C51:E54"/>
  </mergeCells>
  <pageMargins left="0.7" right="0.7" top="0.41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2:H60"/>
  <sheetViews>
    <sheetView workbookViewId="0">
      <selection activeCell="K7" sqref="K7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38"/>
      <c r="B2" s="38"/>
      <c r="C2" s="133" t="s">
        <v>35</v>
      </c>
      <c r="D2" s="133"/>
      <c r="E2" s="133"/>
      <c r="F2" s="133"/>
      <c r="G2" s="40"/>
      <c r="H2" s="40"/>
    </row>
    <row r="3" spans="1:8" ht="14.25" customHeight="1">
      <c r="A3" s="38"/>
      <c r="B3" s="38"/>
      <c r="C3" s="41"/>
      <c r="D3" s="38"/>
      <c r="E3" s="41"/>
      <c r="F3" s="38"/>
      <c r="G3" s="38"/>
      <c r="H3" s="38"/>
    </row>
    <row r="4" spans="1:8" ht="16.5" customHeight="1">
      <c r="A4" s="38"/>
      <c r="B4" s="41"/>
      <c r="C4" s="133" t="s">
        <v>547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38"/>
      <c r="F6" s="43"/>
      <c r="G6" s="43"/>
    </row>
    <row r="7" spans="1:8" ht="15" customHeight="1">
      <c r="A7" s="43" t="s">
        <v>2</v>
      </c>
      <c r="B7" s="44">
        <v>72</v>
      </c>
      <c r="C7" s="45"/>
      <c r="D7" s="43" t="s">
        <v>445</v>
      </c>
      <c r="E7" s="46"/>
      <c r="F7" s="38"/>
      <c r="G7" s="47">
        <v>10</v>
      </c>
    </row>
    <row r="8" spans="1:8" ht="15.75">
      <c r="A8" s="43" t="s">
        <v>3</v>
      </c>
      <c r="B8" s="44">
        <v>74</v>
      </c>
      <c r="C8" s="45"/>
      <c r="D8" s="43" t="s">
        <v>21</v>
      </c>
      <c r="E8" s="38"/>
      <c r="F8" s="47"/>
      <c r="G8" s="47">
        <v>5</v>
      </c>
    </row>
    <row r="9" spans="1:8" ht="15.75">
      <c r="A9" s="43"/>
      <c r="B9" s="44"/>
      <c r="C9" s="45"/>
      <c r="D9" s="43"/>
      <c r="E9" s="38"/>
      <c r="F9" s="47"/>
      <c r="G9" s="47"/>
    </row>
    <row r="10" spans="1:8" ht="15.75">
      <c r="A10" s="43"/>
      <c r="B10" s="44"/>
      <c r="C10" s="45"/>
      <c r="D10" s="43"/>
      <c r="E10" s="38"/>
      <c r="F10" s="47"/>
      <c r="G10" s="47"/>
    </row>
    <row r="11" spans="1:8" ht="15.75">
      <c r="A11" s="43"/>
      <c r="B11" s="44"/>
      <c r="C11" s="44"/>
      <c r="D11" s="44"/>
      <c r="E11" s="3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67</v>
      </c>
      <c r="C13" s="111"/>
      <c r="D13" s="43" t="s">
        <v>556</v>
      </c>
      <c r="E13" s="50"/>
      <c r="F13" s="38"/>
      <c r="G13" s="47">
        <v>10</v>
      </c>
    </row>
    <row r="14" spans="1:8" ht="15.75">
      <c r="A14" s="43" t="s">
        <v>3</v>
      </c>
      <c r="B14" s="44">
        <v>72</v>
      </c>
      <c r="C14" s="111"/>
      <c r="D14" s="75" t="s">
        <v>557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3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68</v>
      </c>
      <c r="C19" s="111"/>
      <c r="D19" s="43" t="s">
        <v>543</v>
      </c>
      <c r="E19" s="50"/>
      <c r="F19" s="43"/>
      <c r="G19" s="47">
        <v>10</v>
      </c>
    </row>
    <row r="20" spans="1:7" ht="15.75">
      <c r="A20" s="43" t="s">
        <v>3</v>
      </c>
      <c r="B20" s="44">
        <v>69</v>
      </c>
      <c r="C20" s="111"/>
      <c r="D20" s="43" t="s">
        <v>558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38"/>
      <c r="F24" s="43"/>
      <c r="G24" s="43"/>
    </row>
    <row r="25" spans="1:7" ht="15.75">
      <c r="A25" s="43"/>
      <c r="B25" s="44">
        <v>80</v>
      </c>
      <c r="C25" s="45"/>
      <c r="D25" s="43" t="s">
        <v>556</v>
      </c>
      <c r="E25" s="38"/>
      <c r="F25" s="38"/>
      <c r="G25" s="47">
        <v>5</v>
      </c>
    </row>
    <row r="26" spans="1:7" ht="15.75">
      <c r="A26" s="43"/>
      <c r="B26" s="43"/>
      <c r="C26" s="45"/>
      <c r="D26" s="43"/>
      <c r="E26" s="38"/>
      <c r="F26" s="38"/>
      <c r="G26" s="47"/>
    </row>
    <row r="27" spans="1:7" ht="15.75">
      <c r="A27" s="43" t="s">
        <v>8</v>
      </c>
      <c r="B27" s="43"/>
      <c r="C27" s="43">
        <v>49</v>
      </c>
      <c r="D27" s="114"/>
      <c r="E27" s="38"/>
      <c r="F27" s="38"/>
      <c r="G27" s="38"/>
    </row>
    <row r="28" spans="1:7" ht="15.75">
      <c r="A28" s="43"/>
      <c r="B28" s="43"/>
      <c r="C28" s="43"/>
      <c r="D28" s="43"/>
      <c r="E28" s="43"/>
      <c r="F28" s="38"/>
      <c r="G28" s="38"/>
    </row>
    <row r="29" spans="1:7" ht="15.75">
      <c r="A29" s="43" t="s">
        <v>9</v>
      </c>
      <c r="B29" s="43"/>
      <c r="C29" s="43" t="s">
        <v>60</v>
      </c>
      <c r="D29" s="117">
        <v>49</v>
      </c>
      <c r="E29" s="47"/>
      <c r="F29" s="38"/>
      <c r="G29" s="43"/>
    </row>
    <row r="30" spans="1:7" ht="15.75">
      <c r="A30" s="58"/>
      <c r="B30" s="38"/>
      <c r="C30" s="43"/>
      <c r="D30" s="38"/>
      <c r="E30" s="38"/>
      <c r="F30" s="38"/>
      <c r="G30" s="38"/>
    </row>
    <row r="31" spans="1:7" ht="15.75">
      <c r="A31" s="43" t="s">
        <v>10</v>
      </c>
      <c r="B31" s="43"/>
      <c r="C31" s="43"/>
      <c r="D31" s="51"/>
      <c r="E31" s="38"/>
      <c r="F31" s="38"/>
      <c r="G31" s="38"/>
    </row>
    <row r="32" spans="1:7">
      <c r="A32" s="38"/>
      <c r="B32" s="38"/>
      <c r="C32" s="38"/>
      <c r="D32" s="51" t="s">
        <v>11</v>
      </c>
      <c r="E32" s="52" t="s">
        <v>12</v>
      </c>
      <c r="F32" s="38"/>
      <c r="G32" s="38"/>
    </row>
    <row r="33" spans="1:7">
      <c r="A33" s="57" t="s">
        <v>550</v>
      </c>
      <c r="B33" s="57"/>
      <c r="C33" s="52"/>
      <c r="D33" s="58" t="s">
        <v>13</v>
      </c>
      <c r="E33" s="77">
        <f t="shared" ref="E33:E44" si="0">IF(A33="","",$D$29/COUNTIF($A$33:$A$45,"*"))</f>
        <v>8.1666666666666661</v>
      </c>
      <c r="F33" s="38"/>
      <c r="G33" s="38"/>
    </row>
    <row r="34" spans="1:7">
      <c r="A34" s="57" t="s">
        <v>551</v>
      </c>
      <c r="B34" s="57"/>
      <c r="C34" s="52"/>
      <c r="D34" s="58" t="s">
        <v>13</v>
      </c>
      <c r="E34" s="77">
        <f t="shared" si="0"/>
        <v>8.1666666666666661</v>
      </c>
      <c r="F34" s="38"/>
      <c r="G34" s="38"/>
    </row>
    <row r="35" spans="1:7" ht="12.75" customHeight="1">
      <c r="A35" s="61" t="s">
        <v>552</v>
      </c>
      <c r="B35" s="62"/>
      <c r="C35" s="52"/>
      <c r="D35" s="58" t="s">
        <v>13</v>
      </c>
      <c r="E35" s="77">
        <f t="shared" si="0"/>
        <v>8.1666666666666661</v>
      </c>
      <c r="F35" s="63"/>
      <c r="G35" s="64"/>
    </row>
    <row r="36" spans="1:7" ht="15.75">
      <c r="A36" s="62" t="s">
        <v>553</v>
      </c>
      <c r="C36" s="52"/>
      <c r="D36" s="58" t="s">
        <v>13</v>
      </c>
      <c r="E36" s="77">
        <f t="shared" si="0"/>
        <v>8.1666666666666661</v>
      </c>
      <c r="F36" s="63"/>
      <c r="G36" s="64"/>
    </row>
    <row r="37" spans="1:7" ht="15.75">
      <c r="A37" s="61" t="s">
        <v>554</v>
      </c>
      <c r="B37" s="62"/>
      <c r="C37" s="61"/>
      <c r="D37" s="58" t="s">
        <v>13</v>
      </c>
      <c r="E37" s="77">
        <f t="shared" si="0"/>
        <v>8.1666666666666661</v>
      </c>
      <c r="F37" s="63"/>
      <c r="G37" s="64"/>
    </row>
    <row r="38" spans="1:7" ht="15.75">
      <c r="A38" s="104"/>
      <c r="B38" s="62"/>
      <c r="C38" s="52"/>
      <c r="D38" s="58"/>
      <c r="E38" s="77" t="str">
        <f t="shared" si="0"/>
        <v/>
      </c>
      <c r="F38" s="63"/>
      <c r="G38" s="64"/>
    </row>
    <row r="39" spans="1:7" ht="15.75">
      <c r="A39" s="61"/>
      <c r="B39" s="62"/>
      <c r="C39" s="61"/>
      <c r="D39" s="58"/>
      <c r="E39" s="77" t="str">
        <f t="shared" si="0"/>
        <v/>
      </c>
      <c r="F39" s="63"/>
      <c r="G39" s="64"/>
    </row>
    <row r="40" spans="1:7" ht="15.75">
      <c r="C40" s="61"/>
      <c r="D40" s="58"/>
      <c r="E40" s="77" t="str">
        <f t="shared" si="0"/>
        <v/>
      </c>
      <c r="F40" s="63"/>
      <c r="G40" s="64"/>
    </row>
    <row r="41" spans="1:7" ht="15.75">
      <c r="A41" s="34" t="s">
        <v>555</v>
      </c>
      <c r="C41" s="104"/>
      <c r="D41" s="116"/>
      <c r="E41" s="77"/>
      <c r="F41" s="63"/>
      <c r="G41" s="64"/>
    </row>
    <row r="42" spans="1:7" ht="15.75">
      <c r="C42" s="104"/>
      <c r="D42" s="116"/>
      <c r="E42" s="77" t="str">
        <f t="shared" si="0"/>
        <v/>
      </c>
      <c r="F42" s="63"/>
      <c r="G42" s="64"/>
    </row>
    <row r="43" spans="1:7" ht="15.75">
      <c r="C43" s="104"/>
      <c r="D43" s="116"/>
      <c r="E43" s="77" t="str">
        <f t="shared" si="0"/>
        <v/>
      </c>
      <c r="F43" s="63"/>
      <c r="G43" s="64"/>
    </row>
    <row r="44" spans="1:7" ht="15.75">
      <c r="A44" s="104"/>
      <c r="C44" s="104"/>
      <c r="D44" s="116"/>
      <c r="E44" s="77" t="str">
        <f t="shared" si="0"/>
        <v/>
      </c>
      <c r="F44" s="63"/>
      <c r="G44" s="64"/>
    </row>
    <row r="45" spans="1:7" ht="15.75">
      <c r="A45" s="61"/>
      <c r="B45" s="62"/>
      <c r="C45" s="61"/>
      <c r="D45" s="58"/>
      <c r="E45" s="77"/>
      <c r="F45" s="63"/>
      <c r="G45" s="64"/>
    </row>
    <row r="46" spans="1:7">
      <c r="A46" s="84" t="s">
        <v>548</v>
      </c>
      <c r="B46" s="85"/>
      <c r="C46" s="86"/>
      <c r="D46" s="87"/>
      <c r="E46" s="99"/>
      <c r="F46" s="110" t="s">
        <v>549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38"/>
    </row>
    <row r="48" spans="1:7" ht="13.5" thickBot="1">
      <c r="A48" s="89" t="s">
        <v>279</v>
      </c>
      <c r="B48" s="90" t="s">
        <v>545</v>
      </c>
      <c r="C48" s="91"/>
      <c r="D48" s="92" t="s">
        <v>268</v>
      </c>
      <c r="E48" s="90" t="s">
        <v>559</v>
      </c>
      <c r="F48" s="90" t="s">
        <v>270</v>
      </c>
      <c r="G48" s="93" t="s">
        <v>376</v>
      </c>
    </row>
    <row r="49" spans="1:7" ht="27" customHeight="1">
      <c r="A49" s="97"/>
      <c r="B49" s="98"/>
      <c r="C49" s="101"/>
      <c r="D49" s="97"/>
      <c r="E49" s="96"/>
      <c r="F49" s="139"/>
      <c r="G49" s="139"/>
    </row>
    <row r="50" spans="1:7">
      <c r="A50" s="97"/>
      <c r="B50" s="98"/>
      <c r="C50" s="101"/>
      <c r="D50" s="97"/>
      <c r="E50" s="96"/>
      <c r="F50" s="102"/>
    </row>
    <row r="51" spans="1:7" ht="15.75">
      <c r="A51" s="104"/>
      <c r="C51" s="135"/>
      <c r="D51" s="136"/>
      <c r="E51" s="136"/>
      <c r="F51" s="38"/>
      <c r="G51" s="64"/>
    </row>
    <row r="52" spans="1:7" ht="15.75">
      <c r="A52" s="104"/>
      <c r="C52" s="136"/>
      <c r="D52" s="136"/>
      <c r="E52" s="136"/>
      <c r="F52" s="38"/>
      <c r="G52" s="64"/>
    </row>
    <row r="53" spans="1:7" ht="15.75">
      <c r="A53" s="104"/>
      <c r="C53" s="136"/>
      <c r="D53" s="136"/>
      <c r="E53" s="136"/>
      <c r="F53" s="38"/>
      <c r="G53" s="64"/>
    </row>
    <row r="54" spans="1:7" ht="15.75">
      <c r="A54" s="104"/>
      <c r="B54" s="81"/>
      <c r="C54" s="136"/>
      <c r="D54" s="136"/>
      <c r="E54" s="136"/>
      <c r="F54" s="38"/>
      <c r="G54" s="64"/>
    </row>
    <row r="55" spans="1:7" ht="15.75">
      <c r="A55" s="62"/>
      <c r="B55" s="81"/>
      <c r="C55" s="83"/>
      <c r="D55" s="66"/>
      <c r="E55" s="63"/>
      <c r="F55" s="38"/>
      <c r="G55" s="64"/>
    </row>
    <row r="56" spans="1:7" ht="15.75">
      <c r="A56" s="62"/>
      <c r="B56" s="81"/>
      <c r="C56" s="83"/>
      <c r="D56" s="66"/>
      <c r="E56" s="63"/>
      <c r="F56" s="38"/>
      <c r="G56" s="64"/>
    </row>
    <row r="57" spans="1:7" ht="15.75">
      <c r="A57" s="62"/>
      <c r="B57" s="81"/>
      <c r="C57" s="83"/>
      <c r="D57" s="66"/>
      <c r="E57" s="63"/>
      <c r="F57" s="38"/>
      <c r="G57" s="64"/>
    </row>
    <row r="58" spans="1:7" ht="15.75">
      <c r="A58" s="62"/>
      <c r="B58" s="81"/>
      <c r="C58" s="83"/>
      <c r="D58" s="66"/>
      <c r="E58" s="63"/>
      <c r="F58" s="38"/>
      <c r="G58" s="64"/>
    </row>
    <row r="59" spans="1:7">
      <c r="A59" s="62"/>
      <c r="B59" s="38"/>
      <c r="C59" s="63"/>
      <c r="D59" s="66"/>
      <c r="E59" s="63"/>
      <c r="F59" s="38"/>
      <c r="G59" s="38"/>
    </row>
    <row r="60" spans="1:7">
      <c r="A60" s="62"/>
      <c r="B60" s="38"/>
      <c r="C60" s="63"/>
      <c r="D60" s="66"/>
      <c r="E60" s="38"/>
    </row>
  </sheetData>
  <mergeCells count="4">
    <mergeCell ref="C2:F2"/>
    <mergeCell ref="C4:F4"/>
    <mergeCell ref="F49:G49"/>
    <mergeCell ref="C51:E54"/>
  </mergeCells>
  <pageMargins left="0.7" right="0.7" top="0.41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2:H60"/>
  <sheetViews>
    <sheetView workbookViewId="0">
      <selection activeCell="E33" sqref="E33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38"/>
      <c r="B2" s="38"/>
      <c r="C2" s="133" t="s">
        <v>32</v>
      </c>
      <c r="D2" s="133"/>
      <c r="E2" s="133"/>
      <c r="F2" s="133"/>
      <c r="G2" s="40"/>
      <c r="H2" s="40"/>
    </row>
    <row r="3" spans="1:8" ht="14.25" customHeight="1">
      <c r="A3" s="38"/>
      <c r="B3" s="38"/>
      <c r="C3" s="41"/>
      <c r="D3" s="38"/>
      <c r="E3" s="41"/>
      <c r="F3" s="38"/>
      <c r="G3" s="38"/>
      <c r="H3" s="38"/>
    </row>
    <row r="4" spans="1:8" ht="16.5" customHeight="1">
      <c r="A4" s="38"/>
      <c r="B4" s="41"/>
      <c r="C4" s="133" t="s">
        <v>532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38"/>
      <c r="F6" s="43"/>
      <c r="G6" s="43"/>
    </row>
    <row r="7" spans="1:8" ht="15" customHeight="1">
      <c r="A7" s="43" t="s">
        <v>2</v>
      </c>
      <c r="B7" s="44">
        <v>70</v>
      </c>
      <c r="C7" s="45"/>
      <c r="D7" s="43" t="s">
        <v>445</v>
      </c>
      <c r="E7" s="46"/>
      <c r="F7" s="38"/>
      <c r="G7" s="47">
        <v>10</v>
      </c>
    </row>
    <row r="8" spans="1:8" ht="15.75">
      <c r="A8" s="43" t="s">
        <v>3</v>
      </c>
      <c r="B8" s="44">
        <v>71</v>
      </c>
      <c r="C8" s="45"/>
      <c r="D8" s="43" t="s">
        <v>37</v>
      </c>
      <c r="E8" s="38"/>
      <c r="F8" s="47"/>
      <c r="G8" s="47">
        <v>5</v>
      </c>
    </row>
    <row r="9" spans="1:8" ht="15.75">
      <c r="A9" s="43"/>
      <c r="B9" s="44"/>
      <c r="C9" s="45"/>
      <c r="D9" s="43"/>
      <c r="E9" s="38"/>
      <c r="F9" s="47"/>
      <c r="G9" s="47"/>
    </row>
    <row r="10" spans="1:8" ht="15.75">
      <c r="A10" s="43"/>
      <c r="B10" s="44"/>
      <c r="C10" s="45"/>
      <c r="D10" s="43"/>
      <c r="E10" s="38"/>
      <c r="F10" s="47"/>
      <c r="G10" s="47"/>
    </row>
    <row r="11" spans="1:8" ht="15.75">
      <c r="A11" s="43"/>
      <c r="B11" s="44"/>
      <c r="C11" s="44"/>
      <c r="D11" s="44"/>
      <c r="E11" s="3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68</v>
      </c>
      <c r="C13" s="111"/>
      <c r="D13" s="43" t="s">
        <v>541</v>
      </c>
      <c r="E13" s="50"/>
      <c r="F13" s="38"/>
      <c r="G13" s="47">
        <v>10</v>
      </c>
    </row>
    <row r="14" spans="1:8" ht="15.75">
      <c r="A14" s="43" t="s">
        <v>3</v>
      </c>
      <c r="B14" s="44">
        <v>72</v>
      </c>
      <c r="C14" s="111"/>
      <c r="D14" s="75" t="s">
        <v>521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 t="s">
        <v>542</v>
      </c>
      <c r="B16" s="44"/>
      <c r="C16" s="45"/>
      <c r="D16" s="43"/>
      <c r="E16" s="3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69</v>
      </c>
      <c r="C19" s="111"/>
      <c r="D19" s="43" t="s">
        <v>543</v>
      </c>
      <c r="E19" s="50"/>
      <c r="F19" s="43"/>
      <c r="G19" s="47">
        <v>10</v>
      </c>
    </row>
    <row r="20" spans="1:7" ht="15.75">
      <c r="A20" s="43" t="s">
        <v>3</v>
      </c>
      <c r="B20" s="44">
        <v>70</v>
      </c>
      <c r="C20" s="111"/>
      <c r="D20" s="43" t="s">
        <v>143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38"/>
      <c r="F24" s="43"/>
      <c r="G24" s="43"/>
    </row>
    <row r="25" spans="1:7" ht="15.75">
      <c r="A25" s="43"/>
      <c r="B25" s="44">
        <v>78</v>
      </c>
      <c r="C25" s="45"/>
      <c r="D25" s="43" t="s">
        <v>24</v>
      </c>
      <c r="E25" s="38"/>
      <c r="F25" s="38"/>
      <c r="G25" s="47">
        <v>5</v>
      </c>
    </row>
    <row r="26" spans="1:7" ht="15.75">
      <c r="A26" s="43"/>
      <c r="B26" s="43"/>
      <c r="C26" s="45"/>
      <c r="D26" s="43"/>
      <c r="E26" s="38"/>
      <c r="F26" s="38"/>
      <c r="G26" s="47"/>
    </row>
    <row r="27" spans="1:7" ht="15.75">
      <c r="A27" s="43" t="s">
        <v>8</v>
      </c>
      <c r="B27" s="43"/>
      <c r="C27" s="43">
        <v>55</v>
      </c>
      <c r="D27" s="114"/>
      <c r="E27" s="38"/>
      <c r="F27" s="38"/>
      <c r="G27" s="38"/>
    </row>
    <row r="28" spans="1:7" ht="15.75">
      <c r="A28" s="43"/>
      <c r="B28" s="43"/>
      <c r="C28" s="43"/>
      <c r="D28" s="43"/>
      <c r="E28" s="43"/>
      <c r="F28" s="38"/>
      <c r="G28" s="38"/>
    </row>
    <row r="29" spans="1:7" ht="15.75">
      <c r="A29" s="43" t="s">
        <v>9</v>
      </c>
      <c r="B29" s="43"/>
      <c r="C29" s="43" t="s">
        <v>60</v>
      </c>
      <c r="D29" s="117">
        <v>53</v>
      </c>
      <c r="E29" s="47"/>
      <c r="F29" s="38"/>
      <c r="G29" s="43"/>
    </row>
    <row r="30" spans="1:7" ht="15.75">
      <c r="A30" s="58"/>
      <c r="B30" s="38"/>
      <c r="C30" s="43"/>
      <c r="D30" s="38"/>
      <c r="E30" s="38"/>
      <c r="F30" s="38"/>
      <c r="G30" s="38"/>
    </row>
    <row r="31" spans="1:7" ht="15.75">
      <c r="A31" s="43" t="s">
        <v>10</v>
      </c>
      <c r="B31" s="43"/>
      <c r="C31" s="43"/>
      <c r="D31" s="51"/>
      <c r="E31" s="38"/>
      <c r="F31" s="38"/>
      <c r="G31" s="38"/>
    </row>
    <row r="32" spans="1:7">
      <c r="A32" s="38"/>
      <c r="B32" s="38"/>
      <c r="C32" s="38"/>
      <c r="D32" s="51" t="s">
        <v>11</v>
      </c>
      <c r="E32" s="52" t="s">
        <v>12</v>
      </c>
      <c r="F32" s="38"/>
      <c r="G32" s="38"/>
    </row>
    <row r="33" spans="1:7">
      <c r="A33" s="57" t="s">
        <v>538</v>
      </c>
      <c r="B33" s="57"/>
      <c r="C33" s="52"/>
      <c r="D33" s="58" t="s">
        <v>13</v>
      </c>
      <c r="E33" s="77">
        <f t="shared" ref="E33:E44" si="0">IF(A33="","",$D$29/COUNTIF($A$33:$A$45,"*"))</f>
        <v>17.666666666666668</v>
      </c>
      <c r="F33" s="38"/>
      <c r="G33" s="38"/>
    </row>
    <row r="34" spans="1:7">
      <c r="A34" s="57" t="s">
        <v>539</v>
      </c>
      <c r="B34" s="57"/>
      <c r="C34" s="52"/>
      <c r="D34" s="58" t="s">
        <v>13</v>
      </c>
      <c r="E34" s="77">
        <f t="shared" si="0"/>
        <v>17.666666666666668</v>
      </c>
      <c r="F34" s="38"/>
      <c r="G34" s="38"/>
    </row>
    <row r="35" spans="1:7" ht="12.75" customHeight="1">
      <c r="A35" s="61" t="s">
        <v>540</v>
      </c>
      <c r="B35" s="62"/>
      <c r="C35" s="52"/>
      <c r="D35" s="58" t="s">
        <v>13</v>
      </c>
      <c r="E35" s="77">
        <f t="shared" si="0"/>
        <v>17.666666666666668</v>
      </c>
      <c r="F35" s="63"/>
      <c r="G35" s="64"/>
    </row>
    <row r="36" spans="1:7" ht="15.75">
      <c r="A36" s="62"/>
      <c r="C36" s="52"/>
      <c r="D36" s="58"/>
      <c r="E36" s="77" t="str">
        <f t="shared" si="0"/>
        <v/>
      </c>
      <c r="F36" s="63"/>
      <c r="G36" s="64"/>
    </row>
    <row r="37" spans="1:7" ht="15.75">
      <c r="A37" s="61"/>
      <c r="B37" s="62"/>
      <c r="C37" s="61"/>
      <c r="D37" s="58"/>
      <c r="E37" s="77" t="str">
        <f t="shared" si="0"/>
        <v/>
      </c>
      <c r="F37" s="63"/>
      <c r="G37" s="64"/>
    </row>
    <row r="38" spans="1:7" ht="15.75">
      <c r="A38" s="104"/>
      <c r="B38" s="62"/>
      <c r="C38" s="52"/>
      <c r="D38" s="58"/>
      <c r="E38" s="77" t="str">
        <f t="shared" si="0"/>
        <v/>
      </c>
      <c r="F38" s="63"/>
      <c r="G38" s="64"/>
    </row>
    <row r="39" spans="1:7" ht="15.75">
      <c r="A39" s="61"/>
      <c r="B39" s="62"/>
      <c r="C39" s="61"/>
      <c r="D39" s="58"/>
      <c r="E39" s="77" t="str">
        <f t="shared" si="0"/>
        <v/>
      </c>
      <c r="F39" s="63"/>
      <c r="G39" s="64"/>
    </row>
    <row r="40" spans="1:7" ht="15.75">
      <c r="C40" s="61"/>
      <c r="D40" s="58"/>
      <c r="E40" s="77" t="str">
        <f t="shared" si="0"/>
        <v/>
      </c>
      <c r="F40" s="63"/>
      <c r="G40" s="64"/>
    </row>
    <row r="41" spans="1:7" ht="15.75">
      <c r="C41" s="104"/>
      <c r="D41" s="116"/>
      <c r="E41" s="77" t="str">
        <f t="shared" si="0"/>
        <v/>
      </c>
      <c r="F41" s="63"/>
      <c r="G41" s="64"/>
    </row>
    <row r="42" spans="1:7" ht="15.75">
      <c r="C42" s="104"/>
      <c r="D42" s="116"/>
      <c r="E42" s="77" t="str">
        <f t="shared" si="0"/>
        <v/>
      </c>
      <c r="F42" s="63"/>
      <c r="G42" s="64"/>
    </row>
    <row r="43" spans="1:7" ht="15.75">
      <c r="C43" s="104"/>
      <c r="D43" s="116"/>
      <c r="E43" s="77" t="str">
        <f t="shared" si="0"/>
        <v/>
      </c>
      <c r="F43" s="63"/>
      <c r="G43" s="64"/>
    </row>
    <row r="44" spans="1:7" ht="15.75">
      <c r="A44" s="104"/>
      <c r="C44" s="104"/>
      <c r="D44" s="116"/>
      <c r="E44" s="77" t="str">
        <f t="shared" si="0"/>
        <v/>
      </c>
      <c r="F44" s="63"/>
      <c r="G44" s="64"/>
    </row>
    <row r="45" spans="1:7" ht="15.75">
      <c r="A45" s="61"/>
      <c r="B45" s="62"/>
      <c r="C45" s="61"/>
      <c r="D45" s="58"/>
      <c r="E45" s="77"/>
      <c r="F45" s="63"/>
      <c r="G45" s="64"/>
    </row>
    <row r="46" spans="1:7">
      <c r="A46" s="84" t="s">
        <v>533</v>
      </c>
      <c r="B46" s="85"/>
      <c r="C46" s="86"/>
      <c r="D46" s="87"/>
      <c r="E46" s="99"/>
      <c r="F46" s="110" t="s">
        <v>524</v>
      </c>
      <c r="G46" s="88"/>
    </row>
    <row r="47" spans="1:7" ht="13.5" thickBot="1">
      <c r="A47" s="61"/>
      <c r="B47" s="62"/>
      <c r="C47" s="58"/>
      <c r="D47" s="58"/>
      <c r="E47" s="59"/>
      <c r="F47" s="63"/>
      <c r="G47" s="38"/>
    </row>
    <row r="48" spans="1:7" ht="13.5" thickBot="1">
      <c r="A48" s="89" t="s">
        <v>279</v>
      </c>
      <c r="B48" s="90" t="s">
        <v>545</v>
      </c>
      <c r="C48" s="91"/>
      <c r="D48" s="92" t="s">
        <v>268</v>
      </c>
      <c r="E48" s="90" t="s">
        <v>269</v>
      </c>
      <c r="F48" s="94" t="s">
        <v>270</v>
      </c>
      <c r="G48" s="95" t="s">
        <v>271</v>
      </c>
    </row>
    <row r="49" spans="1:7" ht="27" customHeight="1" thickBot="1">
      <c r="A49" s="97"/>
      <c r="B49" s="98"/>
      <c r="C49" s="101"/>
      <c r="D49" s="97"/>
      <c r="E49" s="96"/>
      <c r="F49" s="140" t="s">
        <v>534</v>
      </c>
      <c r="G49" s="141"/>
    </row>
    <row r="50" spans="1:7">
      <c r="A50" s="97"/>
      <c r="B50" s="98"/>
      <c r="C50" s="101"/>
      <c r="D50" s="97"/>
      <c r="E50" s="96"/>
      <c r="F50" s="102"/>
    </row>
    <row r="51" spans="1:7" ht="15.75">
      <c r="A51" s="104" t="s">
        <v>535</v>
      </c>
      <c r="C51" s="135" t="s">
        <v>537</v>
      </c>
      <c r="D51" s="136"/>
      <c r="E51" s="136"/>
      <c r="F51" s="38"/>
      <c r="G51" s="64"/>
    </row>
    <row r="52" spans="1:7" ht="15.75">
      <c r="A52" s="104" t="s">
        <v>366</v>
      </c>
      <c r="C52" s="136"/>
      <c r="D52" s="136"/>
      <c r="E52" s="136"/>
      <c r="F52" s="38"/>
      <c r="G52" s="64"/>
    </row>
    <row r="53" spans="1:7" ht="15.75">
      <c r="A53" s="104" t="s">
        <v>536</v>
      </c>
      <c r="C53" s="136"/>
      <c r="D53" s="136"/>
      <c r="E53" s="136"/>
      <c r="F53" s="38"/>
      <c r="G53" s="64"/>
    </row>
    <row r="54" spans="1:7" ht="15.75">
      <c r="A54" s="104" t="s">
        <v>305</v>
      </c>
      <c r="B54" s="81"/>
      <c r="C54" s="136"/>
      <c r="D54" s="136"/>
      <c r="E54" s="136"/>
      <c r="F54" s="38"/>
      <c r="G54" s="64"/>
    </row>
    <row r="55" spans="1:7" ht="15.75">
      <c r="A55" s="62" t="s">
        <v>544</v>
      </c>
      <c r="B55" s="81"/>
      <c r="C55" s="83"/>
      <c r="D55" s="66"/>
      <c r="E55" s="63"/>
      <c r="F55" s="38"/>
      <c r="G55" s="64"/>
    </row>
    <row r="56" spans="1:7" ht="15.75">
      <c r="A56" s="62" t="s">
        <v>419</v>
      </c>
      <c r="B56" s="81"/>
      <c r="C56" s="83"/>
      <c r="D56" s="66"/>
      <c r="E56" s="63"/>
      <c r="F56" s="38"/>
      <c r="G56" s="64"/>
    </row>
    <row r="57" spans="1:7" ht="15.75">
      <c r="A57" s="62" t="s">
        <v>289</v>
      </c>
      <c r="B57" s="81"/>
      <c r="C57" s="83"/>
      <c r="D57" s="66"/>
      <c r="E57" s="63"/>
      <c r="F57" s="38"/>
      <c r="G57" s="64"/>
    </row>
    <row r="58" spans="1:7" ht="15.75">
      <c r="A58" s="62" t="s">
        <v>402</v>
      </c>
      <c r="B58" s="81"/>
      <c r="C58" s="83"/>
      <c r="D58" s="66"/>
      <c r="E58" s="63"/>
      <c r="F58" s="38"/>
      <c r="G58" s="64"/>
    </row>
    <row r="59" spans="1:7">
      <c r="A59" s="62" t="s">
        <v>403</v>
      </c>
      <c r="B59" s="38"/>
      <c r="C59" s="63"/>
      <c r="D59" s="66"/>
      <c r="E59" s="63"/>
      <c r="F59" s="38"/>
      <c r="G59" s="38"/>
    </row>
    <row r="60" spans="1:7">
      <c r="A60" s="62" t="s">
        <v>546</v>
      </c>
      <c r="B60" s="38"/>
      <c r="C60" s="63"/>
      <c r="D60" s="66"/>
      <c r="E60" s="38"/>
    </row>
  </sheetData>
  <mergeCells count="4">
    <mergeCell ref="C2:F2"/>
    <mergeCell ref="C4:F4"/>
    <mergeCell ref="F49:G49"/>
    <mergeCell ref="C51:E54"/>
  </mergeCells>
  <pageMargins left="0.7" right="0.7" top="0.41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2:H61"/>
  <sheetViews>
    <sheetView workbookViewId="0">
      <selection activeCell="N34" sqref="N34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38"/>
      <c r="B2" s="38"/>
      <c r="C2" s="133" t="s">
        <v>150</v>
      </c>
      <c r="D2" s="133"/>
      <c r="E2" s="133"/>
      <c r="F2" s="133"/>
      <c r="G2" s="40"/>
      <c r="H2" s="40"/>
    </row>
    <row r="3" spans="1:8" ht="14.25" customHeight="1">
      <c r="A3" s="38"/>
      <c r="B3" s="38"/>
      <c r="C3" s="41"/>
      <c r="D3" s="38"/>
      <c r="E3" s="41"/>
      <c r="F3" s="38"/>
      <c r="G3" s="38"/>
      <c r="H3" s="38"/>
    </row>
    <row r="4" spans="1:8" ht="16.5" customHeight="1">
      <c r="A4" s="38"/>
      <c r="B4" s="41"/>
      <c r="C4" s="133" t="s">
        <v>522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38"/>
      <c r="F6" s="43"/>
      <c r="G6" s="43"/>
    </row>
    <row r="7" spans="1:8" ht="15" customHeight="1">
      <c r="A7" s="43" t="s">
        <v>2</v>
      </c>
      <c r="B7" s="44">
        <v>71</v>
      </c>
      <c r="C7" s="45"/>
      <c r="D7" s="43" t="s">
        <v>221</v>
      </c>
      <c r="E7" s="46"/>
      <c r="F7" s="38"/>
      <c r="G7" s="47">
        <v>10</v>
      </c>
    </row>
    <row r="8" spans="1:8" ht="15.75">
      <c r="A8" s="43" t="s">
        <v>3</v>
      </c>
      <c r="B8" s="44">
        <v>73</v>
      </c>
      <c r="C8" s="45"/>
      <c r="D8" s="43" t="s">
        <v>37</v>
      </c>
      <c r="E8" s="38"/>
      <c r="F8" s="47"/>
      <c r="G8" s="47">
        <v>5</v>
      </c>
    </row>
    <row r="9" spans="1:8" ht="15.75">
      <c r="A9" s="43"/>
      <c r="B9" s="44"/>
      <c r="C9" s="45"/>
      <c r="D9" s="43"/>
      <c r="E9" s="38"/>
      <c r="F9" s="47"/>
      <c r="G9" s="47"/>
    </row>
    <row r="10" spans="1:8" ht="15.75">
      <c r="A10" s="43"/>
      <c r="B10" s="44"/>
      <c r="C10" s="45"/>
      <c r="D10" s="43"/>
      <c r="E10" s="38"/>
      <c r="F10" s="47"/>
      <c r="G10" s="47"/>
    </row>
    <row r="11" spans="1:8" ht="15.75">
      <c r="A11" s="43"/>
      <c r="B11" s="44"/>
      <c r="C11" s="44"/>
      <c r="D11" s="44"/>
      <c r="E11" s="3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73</v>
      </c>
      <c r="C13" s="111"/>
      <c r="D13" s="43" t="s">
        <v>529</v>
      </c>
      <c r="E13" s="50"/>
      <c r="F13" s="38"/>
      <c r="G13" s="47">
        <v>10</v>
      </c>
    </row>
    <row r="14" spans="1:8" ht="15.75">
      <c r="A14" s="43" t="s">
        <v>3</v>
      </c>
      <c r="B14" s="44">
        <v>75</v>
      </c>
      <c r="C14" s="111"/>
      <c r="D14" s="75" t="s">
        <v>363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3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70</v>
      </c>
      <c r="C19" s="111"/>
      <c r="D19" s="43" t="s">
        <v>506</v>
      </c>
      <c r="E19" s="50"/>
      <c r="F19" s="43"/>
      <c r="G19" s="47">
        <v>10</v>
      </c>
    </row>
    <row r="20" spans="1:7" ht="15.75">
      <c r="A20" s="43" t="s">
        <v>3</v>
      </c>
      <c r="B20" s="44">
        <v>75</v>
      </c>
      <c r="C20" s="111"/>
      <c r="D20" s="43" t="s">
        <v>530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38"/>
      <c r="F24" s="43"/>
      <c r="G24" s="43"/>
    </row>
    <row r="25" spans="1:7" ht="15.75">
      <c r="A25" s="43"/>
      <c r="B25" s="44">
        <v>76</v>
      </c>
      <c r="C25" s="45"/>
      <c r="D25" s="43" t="s">
        <v>221</v>
      </c>
      <c r="E25" s="38"/>
      <c r="F25" s="38"/>
      <c r="G25" s="47">
        <v>5</v>
      </c>
    </row>
    <row r="26" spans="1:7" ht="15.75">
      <c r="A26" s="43"/>
      <c r="B26" s="43"/>
      <c r="C26" s="45"/>
      <c r="D26" s="43"/>
      <c r="E26" s="38"/>
      <c r="F26" s="38"/>
      <c r="G26" s="47"/>
    </row>
    <row r="27" spans="1:7" ht="15.75">
      <c r="A27" s="43" t="s">
        <v>8</v>
      </c>
      <c r="B27" s="43"/>
      <c r="C27" s="43">
        <v>59</v>
      </c>
      <c r="D27" s="114"/>
      <c r="E27" s="38"/>
      <c r="F27" s="38"/>
      <c r="G27" s="38"/>
    </row>
    <row r="28" spans="1:7" ht="15.75">
      <c r="A28" s="43"/>
      <c r="B28" s="43"/>
      <c r="C28" s="43"/>
      <c r="D28" s="43"/>
      <c r="E28" s="43"/>
      <c r="F28" s="38"/>
      <c r="G28" s="38"/>
    </row>
    <row r="29" spans="1:7" ht="15.75">
      <c r="A29" s="43" t="s">
        <v>9</v>
      </c>
      <c r="B29" s="43"/>
      <c r="C29" s="43" t="s">
        <v>60</v>
      </c>
      <c r="D29" s="117">
        <v>59</v>
      </c>
      <c r="E29" s="47"/>
      <c r="F29" s="38"/>
      <c r="G29" s="43"/>
    </row>
    <row r="30" spans="1:7" ht="15.75">
      <c r="A30" s="58"/>
      <c r="B30" s="38"/>
      <c r="C30" s="43"/>
      <c r="D30" s="38"/>
      <c r="E30" s="38"/>
      <c r="F30" s="38"/>
      <c r="G30" s="38"/>
    </row>
    <row r="31" spans="1:7" ht="15.75">
      <c r="A31" s="43" t="s">
        <v>10</v>
      </c>
      <c r="B31" s="43"/>
      <c r="C31" s="43"/>
      <c r="D31" s="51"/>
      <c r="E31" s="38"/>
      <c r="F31" s="38"/>
      <c r="G31" s="38"/>
    </row>
    <row r="32" spans="1:7">
      <c r="A32" s="38"/>
      <c r="B32" s="38"/>
      <c r="C32" s="38"/>
      <c r="D32" s="51" t="s">
        <v>11</v>
      </c>
      <c r="E32" s="52" t="s">
        <v>12</v>
      </c>
      <c r="F32" s="38"/>
      <c r="G32" s="38"/>
    </row>
    <row r="33" spans="1:7">
      <c r="A33" s="57" t="s">
        <v>531</v>
      </c>
      <c r="B33" s="57"/>
      <c r="C33" s="52"/>
      <c r="D33" s="58" t="s">
        <v>13</v>
      </c>
      <c r="E33" s="77">
        <f>IF(A33="","",$D$29/COUNTIF($A$33:$A$46,"*"))</f>
        <v>14.75</v>
      </c>
      <c r="F33" s="38"/>
      <c r="G33" s="38"/>
    </row>
    <row r="34" spans="1:7">
      <c r="A34" s="57" t="s">
        <v>526</v>
      </c>
      <c r="B34" s="57"/>
      <c r="C34" s="52"/>
      <c r="D34" s="58" t="s">
        <v>13</v>
      </c>
      <c r="E34" s="77">
        <f>IF(A34="","",$D$29/COUNTIF($A$33:$A$46,"*"))</f>
        <v>14.75</v>
      </c>
      <c r="F34" s="38"/>
      <c r="G34" s="38"/>
    </row>
    <row r="35" spans="1:7" ht="15.75">
      <c r="A35" s="61" t="s">
        <v>527</v>
      </c>
      <c r="B35" s="62"/>
      <c r="C35" s="52"/>
      <c r="D35" s="58" t="s">
        <v>13</v>
      </c>
      <c r="E35" s="77">
        <f>IF(A35="","",$D$29/COUNTIF($A$33:$A$46,"*"))</f>
        <v>14.75</v>
      </c>
      <c r="F35" s="63"/>
      <c r="G35" s="64"/>
    </row>
    <row r="36" spans="1:7" ht="15.75">
      <c r="A36" s="62" t="s">
        <v>528</v>
      </c>
      <c r="C36" s="52"/>
      <c r="D36" s="58" t="s">
        <v>13</v>
      </c>
      <c r="E36" s="77">
        <f>IF(A36="","",$D$29/COUNTIF($A$33:$A$46,"*"))</f>
        <v>14.75</v>
      </c>
      <c r="F36" s="63"/>
      <c r="G36" s="64"/>
    </row>
    <row r="37" spans="1:7" ht="15.75">
      <c r="A37" s="61"/>
      <c r="B37" s="62"/>
      <c r="C37" s="61"/>
      <c r="D37" s="58"/>
      <c r="E37" s="77" t="str">
        <f t="shared" ref="E37:E45" si="0">IF(A37="","",$D$29/COUNTIF($A$33:$A$46,"*"))</f>
        <v/>
      </c>
      <c r="F37" s="63"/>
      <c r="G37" s="64"/>
    </row>
    <row r="38" spans="1:7" ht="15.75">
      <c r="A38" s="104"/>
      <c r="B38" s="62"/>
      <c r="C38" s="52"/>
      <c r="D38" s="58"/>
      <c r="E38" s="77" t="str">
        <f t="shared" si="0"/>
        <v/>
      </c>
      <c r="F38" s="63"/>
      <c r="G38" s="64"/>
    </row>
    <row r="39" spans="1:7" ht="15.75">
      <c r="A39" s="61"/>
      <c r="B39" s="62"/>
      <c r="C39" s="61"/>
      <c r="D39" s="58"/>
      <c r="E39" s="77" t="str">
        <f t="shared" si="0"/>
        <v/>
      </c>
      <c r="F39" s="63"/>
      <c r="G39" s="64"/>
    </row>
    <row r="40" spans="1:7" ht="15.75">
      <c r="A40" s="104"/>
      <c r="C40" s="61"/>
      <c r="D40" s="58"/>
      <c r="E40" s="77" t="str">
        <f t="shared" si="0"/>
        <v/>
      </c>
      <c r="F40" s="63"/>
      <c r="G40" s="64"/>
    </row>
    <row r="41" spans="1:7" ht="15.75">
      <c r="A41" s="104"/>
      <c r="C41" s="104"/>
      <c r="D41" s="116"/>
      <c r="E41" s="77" t="str">
        <f t="shared" si="0"/>
        <v/>
      </c>
      <c r="F41" s="63"/>
      <c r="G41" s="64"/>
    </row>
    <row r="42" spans="1:7" ht="15.75">
      <c r="A42" s="104"/>
      <c r="C42" s="104"/>
      <c r="D42" s="116"/>
      <c r="E42" s="77" t="str">
        <f t="shared" si="0"/>
        <v/>
      </c>
      <c r="F42" s="63"/>
      <c r="G42" s="64"/>
    </row>
    <row r="43" spans="1:7" ht="15.75">
      <c r="A43" s="104"/>
      <c r="C43" s="104"/>
      <c r="D43" s="116"/>
      <c r="E43" s="77" t="str">
        <f t="shared" si="0"/>
        <v/>
      </c>
      <c r="F43" s="63"/>
      <c r="G43" s="64"/>
    </row>
    <row r="44" spans="1:7" ht="15.75">
      <c r="A44" s="104"/>
      <c r="C44" s="104"/>
      <c r="D44" s="116"/>
      <c r="E44" s="77" t="str">
        <f t="shared" si="0"/>
        <v/>
      </c>
      <c r="F44" s="63"/>
      <c r="G44" s="64"/>
    </row>
    <row r="45" spans="1:7" ht="15.75">
      <c r="A45" s="104"/>
      <c r="C45" s="104"/>
      <c r="D45" s="116"/>
      <c r="E45" s="77" t="str">
        <f t="shared" si="0"/>
        <v/>
      </c>
      <c r="F45" s="63"/>
      <c r="G45" s="64"/>
    </row>
    <row r="46" spans="1:7" ht="15.75">
      <c r="A46" s="61"/>
      <c r="B46" s="62"/>
      <c r="C46" s="61"/>
      <c r="D46" s="58"/>
      <c r="E46" s="77"/>
      <c r="F46" s="63"/>
      <c r="G46" s="64"/>
    </row>
    <row r="47" spans="1:7">
      <c r="A47" s="84" t="s">
        <v>523</v>
      </c>
      <c r="B47" s="85"/>
      <c r="C47" s="86"/>
      <c r="D47" s="87"/>
      <c r="E47" s="99"/>
      <c r="F47" s="110" t="s">
        <v>524</v>
      </c>
      <c r="G47" s="88"/>
    </row>
    <row r="48" spans="1:7" ht="13.5" thickBot="1">
      <c r="A48" s="61"/>
      <c r="B48" s="62"/>
      <c r="C48" s="58"/>
      <c r="D48" s="58"/>
      <c r="E48" s="59"/>
      <c r="F48" s="63"/>
      <c r="G48" s="38"/>
    </row>
    <row r="49" spans="1:7" ht="13.5" thickBot="1">
      <c r="A49" s="89" t="s">
        <v>279</v>
      </c>
      <c r="B49" s="90">
        <v>72</v>
      </c>
      <c r="C49" s="91"/>
      <c r="D49" s="92" t="s">
        <v>268</v>
      </c>
      <c r="E49" s="90" t="s">
        <v>269</v>
      </c>
      <c r="F49" s="94" t="s">
        <v>270</v>
      </c>
      <c r="G49" s="95" t="s">
        <v>271</v>
      </c>
    </row>
    <row r="50" spans="1:7" ht="13.5" thickBot="1">
      <c r="A50" s="97"/>
      <c r="B50" s="98"/>
      <c r="C50" s="101"/>
      <c r="D50" s="97"/>
      <c r="E50" s="96"/>
      <c r="F50" s="142" t="s">
        <v>525</v>
      </c>
      <c r="G50" s="143"/>
    </row>
    <row r="51" spans="1:7">
      <c r="A51" s="97"/>
      <c r="B51" s="98"/>
      <c r="C51" s="101"/>
      <c r="D51" s="97"/>
      <c r="E51" s="96"/>
      <c r="F51" s="102"/>
    </row>
    <row r="52" spans="1:7" ht="15.75">
      <c r="F52" s="38"/>
      <c r="G52" s="64"/>
    </row>
    <row r="53" spans="1:7" ht="15.75">
      <c r="F53" s="38"/>
      <c r="G53" s="64"/>
    </row>
    <row r="54" spans="1:7" ht="15.75">
      <c r="F54" s="38"/>
      <c r="G54" s="64"/>
    </row>
    <row r="55" spans="1:7" ht="15.75">
      <c r="A55" s="82"/>
      <c r="B55" s="81"/>
      <c r="C55" s="83"/>
      <c r="D55" s="66"/>
      <c r="E55" s="63"/>
      <c r="F55" s="38"/>
      <c r="G55" s="64"/>
    </row>
    <row r="56" spans="1:7" ht="15.75">
      <c r="A56" s="82"/>
      <c r="B56" s="81"/>
      <c r="C56" s="83"/>
      <c r="D56" s="66"/>
      <c r="E56" s="63"/>
      <c r="F56" s="38"/>
      <c r="G56" s="64"/>
    </row>
    <row r="57" spans="1:7" ht="15.75">
      <c r="A57" s="82"/>
      <c r="B57" s="81"/>
      <c r="C57" s="83"/>
      <c r="D57" s="66"/>
      <c r="E57" s="63"/>
      <c r="F57" s="38"/>
      <c r="G57" s="64"/>
    </row>
    <row r="58" spans="1:7" ht="15.75">
      <c r="A58" s="82"/>
      <c r="B58" s="81"/>
      <c r="C58" s="83"/>
      <c r="D58" s="66"/>
      <c r="E58" s="63"/>
      <c r="F58" s="38"/>
      <c r="G58" s="64"/>
    </row>
    <row r="59" spans="1:7" ht="15.75">
      <c r="A59" s="82"/>
      <c r="B59" s="81"/>
      <c r="C59" s="83"/>
      <c r="D59" s="66"/>
      <c r="E59" s="63"/>
      <c r="F59" s="38"/>
      <c r="G59" s="64"/>
    </row>
    <row r="60" spans="1:7">
      <c r="A60" s="62"/>
      <c r="B60" s="38"/>
      <c r="C60" s="63"/>
      <c r="D60" s="66"/>
      <c r="E60" s="63"/>
      <c r="F60" s="38"/>
      <c r="G60" s="38"/>
    </row>
    <row r="61" spans="1:7">
      <c r="A61" s="38"/>
      <c r="B61" s="38"/>
      <c r="C61" s="63"/>
      <c r="D61" s="66"/>
      <c r="E61" s="38"/>
    </row>
  </sheetData>
  <mergeCells count="3">
    <mergeCell ref="C2:F2"/>
    <mergeCell ref="C4:F4"/>
    <mergeCell ref="F50:G5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2:H61"/>
  <sheetViews>
    <sheetView workbookViewId="0">
      <selection activeCell="D29" sqref="D29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38"/>
      <c r="B2" s="38"/>
      <c r="C2" s="133" t="s">
        <v>140</v>
      </c>
      <c r="D2" s="133"/>
      <c r="E2" s="133"/>
      <c r="F2" s="133"/>
      <c r="G2" s="40"/>
      <c r="H2" s="40"/>
    </row>
    <row r="3" spans="1:8" ht="14.25" customHeight="1">
      <c r="A3" s="38"/>
      <c r="B3" s="38"/>
      <c r="C3" s="41"/>
      <c r="D3" s="38"/>
      <c r="E3" s="41"/>
      <c r="F3" s="38"/>
      <c r="G3" s="38"/>
      <c r="H3" s="38"/>
    </row>
    <row r="4" spans="1:8" ht="16.5" customHeight="1">
      <c r="A4" s="38"/>
      <c r="B4" s="41"/>
      <c r="C4" s="133" t="s">
        <v>516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38"/>
      <c r="F6" s="43"/>
      <c r="G6" s="43"/>
    </row>
    <row r="7" spans="1:8" ht="15" customHeight="1">
      <c r="A7" s="43" t="s">
        <v>2</v>
      </c>
      <c r="B7" s="44">
        <v>70</v>
      </c>
      <c r="C7" s="45"/>
      <c r="D7" s="43" t="s">
        <v>445</v>
      </c>
      <c r="E7" s="46"/>
      <c r="F7" s="38"/>
      <c r="G7" s="47">
        <v>10</v>
      </c>
    </row>
    <row r="8" spans="1:8" ht="15.75">
      <c r="A8" s="43" t="s">
        <v>3</v>
      </c>
      <c r="B8" s="44">
        <v>71</v>
      </c>
      <c r="C8" s="45"/>
      <c r="D8" s="43" t="s">
        <v>436</v>
      </c>
      <c r="E8" s="38"/>
      <c r="F8" s="47"/>
      <c r="G8" s="47">
        <v>5</v>
      </c>
    </row>
    <row r="9" spans="1:8" ht="15.75">
      <c r="A9" s="43"/>
      <c r="B9" s="44"/>
      <c r="C9" s="45"/>
      <c r="D9" s="43"/>
      <c r="E9" s="38"/>
      <c r="F9" s="47"/>
      <c r="G9" s="47"/>
    </row>
    <row r="10" spans="1:8" ht="15.75">
      <c r="A10" s="43"/>
      <c r="B10" s="44"/>
      <c r="C10" s="45"/>
      <c r="D10" s="43"/>
      <c r="E10" s="38"/>
      <c r="F10" s="47"/>
      <c r="G10" s="47"/>
    </row>
    <row r="11" spans="1:8" ht="15.75">
      <c r="A11" s="43"/>
      <c r="B11" s="44"/>
      <c r="C11" s="44"/>
      <c r="D11" s="44"/>
      <c r="E11" s="3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64</v>
      </c>
      <c r="C13" s="111"/>
      <c r="D13" s="43" t="s">
        <v>389</v>
      </c>
      <c r="E13" s="50"/>
      <c r="F13" s="38"/>
      <c r="G13" s="47">
        <v>10</v>
      </c>
    </row>
    <row r="14" spans="1:8" ht="15.75">
      <c r="A14" s="43" t="s">
        <v>3</v>
      </c>
      <c r="B14" s="44">
        <v>67</v>
      </c>
      <c r="C14" s="111"/>
      <c r="D14" s="75" t="s">
        <v>521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3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71</v>
      </c>
      <c r="C19" s="111"/>
      <c r="D19" s="43" t="s">
        <v>506</v>
      </c>
      <c r="E19" s="50"/>
      <c r="F19" s="43"/>
      <c r="G19" s="47">
        <v>10</v>
      </c>
    </row>
    <row r="20" spans="1:7" ht="15.75">
      <c r="A20" s="43" t="s">
        <v>3</v>
      </c>
      <c r="B20" s="44">
        <v>73</v>
      </c>
      <c r="C20" s="111"/>
      <c r="D20" s="43" t="s">
        <v>119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38"/>
      <c r="F24" s="43"/>
      <c r="G24" s="43"/>
    </row>
    <row r="25" spans="1:7" ht="15.75">
      <c r="A25" s="43"/>
      <c r="B25" s="44">
        <v>79</v>
      </c>
      <c r="C25" s="45"/>
      <c r="D25" s="43" t="s">
        <v>362</v>
      </c>
      <c r="E25" s="38"/>
      <c r="F25" s="38"/>
      <c r="G25" s="47">
        <v>5</v>
      </c>
    </row>
    <row r="26" spans="1:7" ht="15.75">
      <c r="A26" s="43"/>
      <c r="B26" s="43"/>
      <c r="C26" s="45"/>
      <c r="D26" s="43"/>
      <c r="E26" s="38"/>
      <c r="F26" s="38"/>
      <c r="G26" s="47"/>
    </row>
    <row r="27" spans="1:7" ht="15.75">
      <c r="A27" s="43" t="s">
        <v>8</v>
      </c>
      <c r="B27" s="43"/>
      <c r="C27" s="43">
        <v>53</v>
      </c>
      <c r="D27" s="114"/>
      <c r="E27" s="38"/>
      <c r="F27" s="38"/>
      <c r="G27" s="38"/>
    </row>
    <row r="28" spans="1:7" ht="15.75">
      <c r="A28" s="43"/>
      <c r="B28" s="43"/>
      <c r="C28" s="43"/>
      <c r="D28" s="43"/>
      <c r="E28" s="43"/>
      <c r="F28" s="38"/>
      <c r="G28" s="38"/>
    </row>
    <row r="29" spans="1:7" ht="15.75">
      <c r="A29" s="43" t="s">
        <v>9</v>
      </c>
      <c r="B29" s="43"/>
      <c r="C29" s="43" t="s">
        <v>60</v>
      </c>
      <c r="D29" s="117">
        <v>53</v>
      </c>
      <c r="E29" s="47"/>
      <c r="F29" s="38"/>
      <c r="G29" s="43"/>
    </row>
    <row r="30" spans="1:7" ht="15.75">
      <c r="A30" s="58"/>
      <c r="B30" s="38"/>
      <c r="C30" s="43"/>
      <c r="D30" s="38"/>
      <c r="E30" s="38"/>
      <c r="F30" s="38"/>
      <c r="G30" s="38"/>
    </row>
    <row r="31" spans="1:7" ht="15.75">
      <c r="A31" s="43" t="s">
        <v>10</v>
      </c>
      <c r="B31" s="43"/>
      <c r="C31" s="43"/>
      <c r="D31" s="51"/>
      <c r="E31" s="38"/>
      <c r="F31" s="38"/>
      <c r="G31" s="38"/>
    </row>
    <row r="32" spans="1:7">
      <c r="A32" s="38"/>
      <c r="B32" s="38"/>
      <c r="C32" s="38"/>
      <c r="D32" s="51" t="s">
        <v>11</v>
      </c>
      <c r="E32" s="52" t="s">
        <v>12</v>
      </c>
      <c r="F32" s="38"/>
      <c r="G32" s="38"/>
    </row>
    <row r="33" spans="1:7">
      <c r="A33" s="57" t="s">
        <v>517</v>
      </c>
      <c r="B33" s="57"/>
      <c r="C33" s="52"/>
      <c r="D33" s="58" t="s">
        <v>13</v>
      </c>
      <c r="E33" s="77">
        <f>IF(A33="","",$D$29/COUNTIF($A$33:$A$46,"*"))</f>
        <v>26.5</v>
      </c>
      <c r="F33" s="38"/>
      <c r="G33" s="38"/>
    </row>
    <row r="34" spans="1:7">
      <c r="A34" s="57" t="s">
        <v>520</v>
      </c>
      <c r="B34" s="57"/>
      <c r="C34" s="52"/>
      <c r="D34" s="58" t="s">
        <v>13</v>
      </c>
      <c r="E34" s="77">
        <f>IF(A34="","",$D$29/COUNTIF($A$33:$A$46,"*"))</f>
        <v>26.5</v>
      </c>
      <c r="F34" s="38"/>
      <c r="G34" s="38"/>
    </row>
    <row r="35" spans="1:7" ht="15.75">
      <c r="A35" s="61"/>
      <c r="B35" s="62"/>
      <c r="C35" s="52"/>
      <c r="D35" s="58"/>
      <c r="E35" s="77" t="str">
        <f>IF(A35="","",$D$29/COUNTIF($A$33:$A$46,"*"))</f>
        <v/>
      </c>
      <c r="F35" s="63"/>
      <c r="G35" s="64"/>
    </row>
    <row r="36" spans="1:7" ht="15.75">
      <c r="A36" s="62"/>
      <c r="C36" s="52"/>
      <c r="D36" s="58"/>
      <c r="E36" s="77" t="str">
        <f>IF(A36="","",$D$29/COUNTIF($A$33:$A$46,"*"))</f>
        <v/>
      </c>
      <c r="F36" s="63"/>
      <c r="G36" s="64"/>
    </row>
    <row r="37" spans="1:7" ht="15.75">
      <c r="A37" s="61"/>
      <c r="B37" s="62"/>
      <c r="C37" s="61"/>
      <c r="D37" s="58"/>
      <c r="E37" s="77" t="str">
        <f t="shared" ref="E37:E45" si="0">IF(A37="","",$D$29/COUNTIF($A$33:$A$46,"*"))</f>
        <v/>
      </c>
      <c r="F37" s="63"/>
      <c r="G37" s="64"/>
    </row>
    <row r="38" spans="1:7" ht="15.75">
      <c r="A38" s="104"/>
      <c r="B38" s="62"/>
      <c r="C38" s="52"/>
      <c r="D38" s="58"/>
      <c r="E38" s="77" t="str">
        <f t="shared" si="0"/>
        <v/>
      </c>
      <c r="F38" s="63"/>
      <c r="G38" s="64"/>
    </row>
    <row r="39" spans="1:7" ht="15.75">
      <c r="A39" s="61"/>
      <c r="B39" s="62"/>
      <c r="C39" s="61"/>
      <c r="D39" s="58"/>
      <c r="E39" s="77" t="str">
        <f t="shared" si="0"/>
        <v/>
      </c>
      <c r="F39" s="63"/>
      <c r="G39" s="64"/>
    </row>
    <row r="40" spans="1:7" ht="15.75">
      <c r="A40" s="104"/>
      <c r="C40" s="61"/>
      <c r="D40" s="58"/>
      <c r="E40" s="77" t="str">
        <f t="shared" si="0"/>
        <v/>
      </c>
      <c r="F40" s="63"/>
      <c r="G40" s="64"/>
    </row>
    <row r="41" spans="1:7" ht="15.75">
      <c r="A41" s="104"/>
      <c r="C41" s="104"/>
      <c r="D41" s="116"/>
      <c r="E41" s="77" t="str">
        <f t="shared" si="0"/>
        <v/>
      </c>
      <c r="F41" s="63"/>
      <c r="G41" s="64"/>
    </row>
    <row r="42" spans="1:7" ht="15.75">
      <c r="A42" s="104"/>
      <c r="C42" s="104"/>
      <c r="D42" s="116"/>
      <c r="E42" s="77" t="str">
        <f t="shared" si="0"/>
        <v/>
      </c>
      <c r="F42" s="63"/>
      <c r="G42" s="64"/>
    </row>
    <row r="43" spans="1:7" ht="15.75">
      <c r="A43" s="104"/>
      <c r="C43" s="104"/>
      <c r="D43" s="116"/>
      <c r="E43" s="77" t="str">
        <f t="shared" si="0"/>
        <v/>
      </c>
      <c r="F43" s="63"/>
      <c r="G43" s="64"/>
    </row>
    <row r="44" spans="1:7" ht="15.75">
      <c r="A44" s="104"/>
      <c r="C44" s="104"/>
      <c r="D44" s="116"/>
      <c r="E44" s="77" t="str">
        <f t="shared" si="0"/>
        <v/>
      </c>
      <c r="F44" s="63"/>
      <c r="G44" s="64"/>
    </row>
    <row r="45" spans="1:7" ht="15.75">
      <c r="A45" s="104"/>
      <c r="C45" s="104"/>
      <c r="D45" s="116"/>
      <c r="E45" s="77" t="str">
        <f t="shared" si="0"/>
        <v/>
      </c>
      <c r="F45" s="63"/>
      <c r="G45" s="64"/>
    </row>
    <row r="46" spans="1:7" ht="15.75">
      <c r="A46" s="61"/>
      <c r="B46" s="62"/>
      <c r="C46" s="61"/>
      <c r="D46" s="58"/>
      <c r="E46" s="77"/>
      <c r="F46" s="63"/>
      <c r="G46" s="64"/>
    </row>
    <row r="47" spans="1:7">
      <c r="A47" s="84" t="s">
        <v>518</v>
      </c>
      <c r="B47" s="85"/>
      <c r="C47" s="86"/>
      <c r="D47" s="87"/>
      <c r="E47" s="99"/>
      <c r="F47" s="110" t="s">
        <v>519</v>
      </c>
      <c r="G47" s="88"/>
    </row>
    <row r="48" spans="1:7" ht="13.5" thickBot="1">
      <c r="A48" s="61"/>
      <c r="B48" s="62"/>
      <c r="C48" s="58"/>
      <c r="D48" s="58"/>
      <c r="E48" s="59"/>
      <c r="F48" s="63"/>
      <c r="G48" s="38"/>
    </row>
    <row r="49" spans="1:7" ht="13.5" thickBot="1">
      <c r="A49" s="89" t="s">
        <v>279</v>
      </c>
      <c r="B49" s="90">
        <v>72</v>
      </c>
      <c r="C49" s="91"/>
      <c r="D49" s="92" t="s">
        <v>268</v>
      </c>
      <c r="E49" s="93" t="s">
        <v>269</v>
      </c>
      <c r="F49" s="94" t="s">
        <v>270</v>
      </c>
      <c r="G49" s="95" t="s">
        <v>271</v>
      </c>
    </row>
    <row r="50" spans="1:7">
      <c r="A50" s="97"/>
      <c r="B50" s="98"/>
      <c r="C50" s="101"/>
      <c r="D50" s="97"/>
      <c r="E50" s="96"/>
      <c r="F50" s="102"/>
    </row>
    <row r="51" spans="1:7">
      <c r="A51" s="97"/>
      <c r="B51" s="98"/>
      <c r="C51" s="101"/>
      <c r="D51" s="97"/>
      <c r="E51" s="96"/>
      <c r="F51" s="102"/>
    </row>
    <row r="52" spans="1:7" ht="15.75">
      <c r="F52" s="38"/>
      <c r="G52" s="64"/>
    </row>
    <row r="53" spans="1:7" ht="15.75">
      <c r="F53" s="38"/>
      <c r="G53" s="64"/>
    </row>
    <row r="54" spans="1:7" ht="15.75">
      <c r="F54" s="38"/>
      <c r="G54" s="64"/>
    </row>
    <row r="55" spans="1:7" ht="15.75">
      <c r="A55" s="82"/>
      <c r="B55" s="81"/>
      <c r="C55" s="83"/>
      <c r="D55" s="66"/>
      <c r="E55" s="63"/>
      <c r="F55" s="38"/>
      <c r="G55" s="64"/>
    </row>
    <row r="56" spans="1:7" ht="15.75">
      <c r="A56" s="82"/>
      <c r="B56" s="81"/>
      <c r="C56" s="83"/>
      <c r="D56" s="66"/>
      <c r="E56" s="63"/>
      <c r="F56" s="38"/>
      <c r="G56" s="64"/>
    </row>
    <row r="57" spans="1:7" ht="15.75">
      <c r="A57" s="82"/>
      <c r="B57" s="81"/>
      <c r="C57" s="83"/>
      <c r="D57" s="66"/>
      <c r="E57" s="63"/>
      <c r="F57" s="38"/>
      <c r="G57" s="64"/>
    </row>
    <row r="58" spans="1:7" ht="15.75">
      <c r="A58" s="82"/>
      <c r="B58" s="81"/>
      <c r="C58" s="83"/>
      <c r="D58" s="66"/>
      <c r="E58" s="63"/>
      <c r="F58" s="38"/>
      <c r="G58" s="64"/>
    </row>
    <row r="59" spans="1:7" ht="15.75">
      <c r="A59" s="82"/>
      <c r="B59" s="81"/>
      <c r="C59" s="83"/>
      <c r="D59" s="66"/>
      <c r="E59" s="63"/>
      <c r="F59" s="38"/>
      <c r="G59" s="64"/>
    </row>
    <row r="60" spans="1:7">
      <c r="A60" s="62"/>
      <c r="B60" s="38"/>
      <c r="C60" s="63"/>
      <c r="D60" s="66"/>
      <c r="E60" s="63"/>
      <c r="F60" s="38"/>
      <c r="G60" s="38"/>
    </row>
    <row r="61" spans="1:7">
      <c r="A61" s="38"/>
      <c r="B61" s="38"/>
      <c r="C61" s="63"/>
      <c r="D61" s="66"/>
      <c r="E61" s="38"/>
    </row>
  </sheetData>
  <mergeCells count="2">
    <mergeCell ref="C2:F2"/>
    <mergeCell ref="C4:F4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2:H61"/>
  <sheetViews>
    <sheetView workbookViewId="0">
      <selection activeCell="D29" sqref="D29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38"/>
      <c r="B2" s="38"/>
      <c r="C2" s="133" t="s">
        <v>127</v>
      </c>
      <c r="D2" s="133"/>
      <c r="E2" s="133"/>
      <c r="F2" s="133"/>
      <c r="G2" s="40"/>
      <c r="H2" s="40"/>
    </row>
    <row r="3" spans="1:8" ht="14.25" customHeight="1">
      <c r="A3" s="38"/>
      <c r="B3" s="38"/>
      <c r="C3" s="41"/>
      <c r="D3" s="38"/>
      <c r="E3" s="41"/>
      <c r="F3" s="38"/>
      <c r="G3" s="38"/>
      <c r="H3" s="38"/>
    </row>
    <row r="4" spans="1:8" ht="16.5" customHeight="1">
      <c r="A4" s="38"/>
      <c r="B4" s="41"/>
      <c r="C4" s="133" t="s">
        <v>514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38"/>
      <c r="F6" s="43"/>
      <c r="G6" s="43"/>
    </row>
    <row r="7" spans="1:8" ht="15" customHeight="1">
      <c r="A7" s="43" t="s">
        <v>2</v>
      </c>
      <c r="B7" s="44">
        <v>68</v>
      </c>
      <c r="C7" s="45"/>
      <c r="D7" s="43" t="s">
        <v>509</v>
      </c>
      <c r="E7" s="46"/>
      <c r="F7" s="38"/>
      <c r="G7" s="47">
        <v>10</v>
      </c>
    </row>
    <row r="8" spans="1:8" ht="15.75">
      <c r="A8" s="43" t="s">
        <v>3</v>
      </c>
      <c r="B8" s="44">
        <v>71</v>
      </c>
      <c r="C8" s="45"/>
      <c r="D8" s="43" t="s">
        <v>37</v>
      </c>
      <c r="E8" s="38"/>
      <c r="F8" s="47"/>
      <c r="G8" s="47">
        <v>5</v>
      </c>
    </row>
    <row r="9" spans="1:8" ht="15.75">
      <c r="A9" s="43"/>
      <c r="B9" s="44"/>
      <c r="C9" s="45"/>
      <c r="D9" s="43"/>
      <c r="E9" s="38"/>
      <c r="F9" s="47"/>
      <c r="G9" s="47"/>
    </row>
    <row r="10" spans="1:8" ht="15.75">
      <c r="A10" s="43"/>
      <c r="B10" s="44"/>
      <c r="C10" s="45"/>
      <c r="D10" s="43"/>
      <c r="E10" s="38"/>
      <c r="F10" s="47"/>
      <c r="G10" s="47"/>
    </row>
    <row r="11" spans="1:8" ht="15.75">
      <c r="A11" s="43"/>
      <c r="B11" s="44"/>
      <c r="C11" s="44"/>
      <c r="D11" s="44"/>
      <c r="E11" s="3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70</v>
      </c>
      <c r="C13" s="111"/>
      <c r="D13" s="43" t="s">
        <v>515</v>
      </c>
      <c r="E13" s="50"/>
      <c r="F13" s="38"/>
      <c r="G13" s="47">
        <v>10</v>
      </c>
    </row>
    <row r="14" spans="1:8" ht="15.75">
      <c r="A14" s="43" t="s">
        <v>3</v>
      </c>
      <c r="B14" s="44">
        <v>75</v>
      </c>
      <c r="C14" s="111"/>
      <c r="D14" s="75" t="s">
        <v>463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ht="15.75">
      <c r="A16" s="43"/>
      <c r="B16" s="44"/>
      <c r="C16" s="45"/>
      <c r="D16" s="43"/>
      <c r="E16" s="38"/>
      <c r="F16" s="47"/>
      <c r="G16" s="47"/>
    </row>
    <row r="17" spans="1:7" ht="15.75">
      <c r="A17" s="51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70</v>
      </c>
      <c r="C19" s="111">
        <v>44</v>
      </c>
      <c r="D19" s="43" t="s">
        <v>379</v>
      </c>
      <c r="E19" s="50"/>
      <c r="F19" s="43"/>
      <c r="G19" s="47">
        <v>10</v>
      </c>
    </row>
    <row r="20" spans="1:7" ht="15.75">
      <c r="A20" s="43" t="s">
        <v>3</v>
      </c>
      <c r="B20" s="44">
        <v>70</v>
      </c>
      <c r="C20" s="111">
        <v>47</v>
      </c>
      <c r="D20" s="43" t="s">
        <v>510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43"/>
      <c r="B22" s="44"/>
      <c r="C22" s="45"/>
      <c r="D22" s="43"/>
      <c r="E22" s="50"/>
      <c r="F22" s="43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38"/>
      <c r="F24" s="43"/>
      <c r="G24" s="43"/>
    </row>
    <row r="25" spans="1:7" ht="15.75">
      <c r="A25" s="43"/>
      <c r="B25" s="44">
        <v>79</v>
      </c>
      <c r="C25" s="45">
        <v>39</v>
      </c>
      <c r="D25" s="43" t="s">
        <v>38</v>
      </c>
      <c r="E25" s="38"/>
      <c r="F25" s="38"/>
      <c r="G25" s="47">
        <v>5</v>
      </c>
    </row>
    <row r="26" spans="1:7" ht="15.75">
      <c r="A26" s="43"/>
      <c r="B26" s="43"/>
      <c r="C26" s="45"/>
      <c r="D26" s="43"/>
      <c r="E26" s="38"/>
      <c r="F26" s="38"/>
      <c r="G26" s="47"/>
    </row>
    <row r="27" spans="1:7" ht="15.75">
      <c r="A27" s="43" t="s">
        <v>8</v>
      </c>
      <c r="B27" s="43"/>
      <c r="C27" s="43">
        <v>51</v>
      </c>
      <c r="D27" s="114"/>
      <c r="E27" s="38"/>
      <c r="F27" s="38"/>
      <c r="G27" s="38"/>
    </row>
    <row r="28" spans="1:7" ht="15.75">
      <c r="A28" s="43"/>
      <c r="B28" s="43"/>
      <c r="C28" s="43"/>
      <c r="D28" s="43"/>
      <c r="E28" s="43"/>
      <c r="F28" s="38"/>
      <c r="G28" s="38"/>
    </row>
    <row r="29" spans="1:7" ht="15.75">
      <c r="A29" s="43" t="s">
        <v>9</v>
      </c>
      <c r="B29" s="43"/>
      <c r="C29" s="43" t="s">
        <v>60</v>
      </c>
      <c r="D29" s="117">
        <v>51</v>
      </c>
      <c r="E29" s="47"/>
      <c r="F29" s="38"/>
      <c r="G29" s="43"/>
    </row>
    <row r="30" spans="1:7" ht="15.75">
      <c r="A30" s="58"/>
      <c r="B30" s="38"/>
      <c r="C30" s="43"/>
      <c r="D30" s="38"/>
      <c r="E30" s="38"/>
      <c r="F30" s="38"/>
      <c r="G30" s="38"/>
    </row>
    <row r="31" spans="1:7" ht="15.75">
      <c r="A31" s="43" t="s">
        <v>10</v>
      </c>
      <c r="B31" s="43"/>
      <c r="C31" s="43"/>
      <c r="D31" s="51"/>
      <c r="E31" s="38"/>
      <c r="F31" s="38"/>
      <c r="G31" s="38"/>
    </row>
    <row r="32" spans="1:7">
      <c r="A32" s="38"/>
      <c r="B32" s="38"/>
      <c r="C32" s="38"/>
      <c r="D32" s="51" t="s">
        <v>11</v>
      </c>
      <c r="E32" s="52" t="s">
        <v>12</v>
      </c>
      <c r="F32" s="38"/>
      <c r="G32" s="38"/>
    </row>
    <row r="33" spans="1:7">
      <c r="A33" s="57" t="s">
        <v>38</v>
      </c>
      <c r="B33" s="57"/>
      <c r="C33" s="52" t="s">
        <v>3</v>
      </c>
      <c r="D33" s="58" t="s">
        <v>13</v>
      </c>
      <c r="E33" s="77">
        <f>IF(A33="","",$D$29/COUNTIF($A$33:$A$46,"*"))</f>
        <v>3.9230769230769229</v>
      </c>
      <c r="F33" s="38"/>
      <c r="G33" s="38"/>
    </row>
    <row r="34" spans="1:7">
      <c r="A34" s="57" t="s">
        <v>221</v>
      </c>
      <c r="B34" s="57"/>
      <c r="C34" s="52" t="s">
        <v>278</v>
      </c>
      <c r="D34" s="58" t="s">
        <v>13</v>
      </c>
      <c r="E34" s="77">
        <f>IF(A34="","",$D$29/COUNTIF($A$33:$A$46,"*"))</f>
        <v>3.9230769230769229</v>
      </c>
      <c r="F34" s="38"/>
      <c r="G34" s="38"/>
    </row>
    <row r="35" spans="1:7" ht="15.75">
      <c r="A35" s="61" t="s">
        <v>21</v>
      </c>
      <c r="B35" s="62"/>
      <c r="C35" s="52" t="s">
        <v>3</v>
      </c>
      <c r="D35" s="58" t="s">
        <v>13</v>
      </c>
      <c r="E35" s="77">
        <f>IF(A35="","",$D$29/COUNTIF($A$33:$A$46,"*"))</f>
        <v>3.9230769230769229</v>
      </c>
      <c r="F35" s="63"/>
      <c r="G35" s="64"/>
    </row>
    <row r="36" spans="1:7" ht="15.75">
      <c r="A36" s="62" t="s">
        <v>99</v>
      </c>
      <c r="C36" s="52" t="s">
        <v>278</v>
      </c>
      <c r="D36" s="58" t="s">
        <v>13</v>
      </c>
      <c r="E36" s="77">
        <f>IF(A36="","",$D$29/COUNTIF($A$33:$A$46,"*"))</f>
        <v>3.9230769230769229</v>
      </c>
      <c r="F36" s="63"/>
      <c r="G36" s="64"/>
    </row>
    <row r="37" spans="1:7" ht="15.75">
      <c r="A37" s="61" t="s">
        <v>502</v>
      </c>
      <c r="B37" s="62"/>
      <c r="C37" s="61" t="s">
        <v>309</v>
      </c>
      <c r="D37" s="58" t="s">
        <v>13</v>
      </c>
      <c r="E37" s="77">
        <f t="shared" ref="E37:E45" si="0">IF(A37="","",$D$29/COUNTIF($A$33:$A$46,"*"))</f>
        <v>3.9230769230769229</v>
      </c>
      <c r="F37" s="63"/>
      <c r="G37" s="64"/>
    </row>
    <row r="38" spans="1:7" ht="15.75">
      <c r="A38" s="104" t="s">
        <v>37</v>
      </c>
      <c r="B38" s="62"/>
      <c r="C38" s="52" t="s">
        <v>296</v>
      </c>
      <c r="D38" s="58" t="s">
        <v>13</v>
      </c>
      <c r="E38" s="77">
        <f t="shared" si="0"/>
        <v>3.9230769230769229</v>
      </c>
      <c r="F38" s="63"/>
      <c r="G38" s="64"/>
    </row>
    <row r="39" spans="1:7" ht="15.75">
      <c r="A39" s="61" t="s">
        <v>511</v>
      </c>
      <c r="B39" s="62"/>
      <c r="C39" s="61" t="s">
        <v>278</v>
      </c>
      <c r="D39" s="58" t="s">
        <v>13</v>
      </c>
      <c r="E39" s="77">
        <f t="shared" si="0"/>
        <v>3.9230769230769229</v>
      </c>
      <c r="F39" s="63"/>
      <c r="G39" s="64"/>
    </row>
    <row r="40" spans="1:7" ht="15.75">
      <c r="A40" s="104" t="s">
        <v>445</v>
      </c>
      <c r="C40" s="61" t="s">
        <v>3</v>
      </c>
      <c r="D40" s="58" t="s">
        <v>13</v>
      </c>
      <c r="E40" s="77">
        <f t="shared" si="0"/>
        <v>3.9230769230769229</v>
      </c>
      <c r="F40" s="63"/>
      <c r="G40" s="64"/>
    </row>
    <row r="41" spans="1:7" ht="15.75">
      <c r="A41" s="104" t="s">
        <v>445</v>
      </c>
      <c r="C41" s="104" t="s">
        <v>278</v>
      </c>
      <c r="D41" s="116" t="s">
        <v>13</v>
      </c>
      <c r="E41" s="77">
        <f t="shared" si="0"/>
        <v>3.9230769230769229</v>
      </c>
      <c r="F41" s="63"/>
      <c r="G41" s="64"/>
    </row>
    <row r="42" spans="1:7" ht="15.75">
      <c r="A42" s="104" t="s">
        <v>512</v>
      </c>
      <c r="C42" s="104" t="s">
        <v>296</v>
      </c>
      <c r="D42" s="116" t="s">
        <v>13</v>
      </c>
      <c r="E42" s="77">
        <f t="shared" si="0"/>
        <v>3.9230769230769229</v>
      </c>
      <c r="F42" s="63"/>
      <c r="G42" s="64"/>
    </row>
    <row r="43" spans="1:7" ht="15.75">
      <c r="A43" s="104" t="s">
        <v>513</v>
      </c>
      <c r="C43" s="104" t="s">
        <v>278</v>
      </c>
      <c r="D43" s="116" t="s">
        <v>13</v>
      </c>
      <c r="E43" s="77">
        <f t="shared" si="0"/>
        <v>3.9230769230769229</v>
      </c>
      <c r="F43" s="63"/>
      <c r="G43" s="64"/>
    </row>
    <row r="44" spans="1:7" ht="15.75">
      <c r="A44" s="104" t="s">
        <v>464</v>
      </c>
      <c r="C44" s="104" t="s">
        <v>296</v>
      </c>
      <c r="D44" s="116" t="s">
        <v>13</v>
      </c>
      <c r="E44" s="77">
        <f t="shared" si="0"/>
        <v>3.9230769230769229</v>
      </c>
      <c r="F44" s="63"/>
      <c r="G44" s="64"/>
    </row>
    <row r="45" spans="1:7" ht="15.75">
      <c r="A45" s="104" t="s">
        <v>166</v>
      </c>
      <c r="C45" s="104" t="s">
        <v>3</v>
      </c>
      <c r="D45" s="116" t="s">
        <v>13</v>
      </c>
      <c r="E45" s="77">
        <f t="shared" si="0"/>
        <v>3.9230769230769229</v>
      </c>
      <c r="F45" s="63"/>
      <c r="G45" s="64"/>
    </row>
    <row r="46" spans="1:7" ht="15.75">
      <c r="A46" s="61"/>
      <c r="B46" s="62"/>
      <c r="C46" s="61"/>
      <c r="D46" s="58"/>
      <c r="E46" s="77"/>
      <c r="F46" s="63"/>
      <c r="G46" s="64"/>
    </row>
    <row r="47" spans="1:7">
      <c r="A47" s="84" t="s">
        <v>503</v>
      </c>
      <c r="B47" s="85"/>
      <c r="C47" s="86"/>
      <c r="D47" s="87"/>
      <c r="E47" s="99"/>
      <c r="F47" s="110" t="s">
        <v>504</v>
      </c>
      <c r="G47" s="88"/>
    </row>
    <row r="48" spans="1:7" ht="13.5" thickBot="1">
      <c r="A48" s="61"/>
      <c r="B48" s="62"/>
      <c r="C48" s="58"/>
      <c r="D48" s="58"/>
      <c r="E48" s="59"/>
      <c r="F48" s="63"/>
      <c r="G48" s="38"/>
    </row>
    <row r="49" spans="1:7" ht="13.5" thickBot="1">
      <c r="A49" s="89" t="s">
        <v>279</v>
      </c>
      <c r="B49" s="90">
        <v>72</v>
      </c>
      <c r="C49" s="91"/>
      <c r="D49" s="92" t="s">
        <v>268</v>
      </c>
      <c r="E49" s="93" t="s">
        <v>269</v>
      </c>
      <c r="F49" s="94" t="s">
        <v>270</v>
      </c>
      <c r="G49" s="95" t="s">
        <v>271</v>
      </c>
    </row>
    <row r="50" spans="1:7">
      <c r="A50" s="97"/>
      <c r="B50" s="98"/>
      <c r="C50" s="101"/>
      <c r="D50" s="97"/>
      <c r="E50" s="96"/>
      <c r="F50" s="102"/>
    </row>
    <row r="51" spans="1:7">
      <c r="A51" s="97"/>
      <c r="B51" s="98"/>
      <c r="C51" s="101"/>
      <c r="D51" s="97"/>
      <c r="E51" s="96"/>
      <c r="F51" s="102"/>
    </row>
    <row r="52" spans="1:7" ht="15.75">
      <c r="F52" s="38"/>
      <c r="G52" s="64"/>
    </row>
    <row r="53" spans="1:7" ht="15.75">
      <c r="F53" s="38"/>
      <c r="G53" s="64"/>
    </row>
    <row r="54" spans="1:7" ht="15.75">
      <c r="F54" s="38"/>
      <c r="G54" s="64"/>
    </row>
    <row r="55" spans="1:7" ht="15.75">
      <c r="A55" s="82"/>
      <c r="B55" s="81"/>
      <c r="C55" s="83"/>
      <c r="D55" s="66"/>
      <c r="E55" s="63"/>
      <c r="F55" s="38"/>
      <c r="G55" s="64"/>
    </row>
    <row r="56" spans="1:7" ht="15.75">
      <c r="A56" s="82"/>
      <c r="B56" s="81"/>
      <c r="C56" s="83"/>
      <c r="D56" s="66"/>
      <c r="E56" s="63"/>
      <c r="F56" s="38"/>
      <c r="G56" s="64"/>
    </row>
    <row r="57" spans="1:7" ht="15.75">
      <c r="A57" s="82"/>
      <c r="B57" s="81"/>
      <c r="C57" s="83"/>
      <c r="D57" s="66"/>
      <c r="E57" s="63"/>
      <c r="F57" s="38"/>
      <c r="G57" s="64"/>
    </row>
    <row r="58" spans="1:7" ht="15.75">
      <c r="A58" s="82"/>
      <c r="B58" s="81"/>
      <c r="C58" s="83"/>
      <c r="D58" s="66"/>
      <c r="E58" s="63"/>
      <c r="F58" s="38"/>
      <c r="G58" s="64"/>
    </row>
    <row r="59" spans="1:7" ht="15.75">
      <c r="A59" s="82"/>
      <c r="B59" s="81"/>
      <c r="C59" s="83"/>
      <c r="D59" s="66"/>
      <c r="E59" s="63"/>
      <c r="F59" s="38"/>
      <c r="G59" s="64"/>
    </row>
    <row r="60" spans="1:7">
      <c r="A60" s="62"/>
      <c r="B60" s="38"/>
      <c r="C60" s="63"/>
      <c r="D60" s="66"/>
      <c r="E60" s="63"/>
      <c r="F60" s="38"/>
      <c r="G60" s="38"/>
    </row>
    <row r="61" spans="1:7">
      <c r="A61" s="38"/>
      <c r="B61" s="38"/>
      <c r="C61" s="63"/>
      <c r="D61" s="66"/>
      <c r="E61" s="38"/>
    </row>
  </sheetData>
  <mergeCells count="2">
    <mergeCell ref="C2:F2"/>
    <mergeCell ref="C4:F4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I64"/>
  <sheetViews>
    <sheetView topLeftCell="A13" workbookViewId="0">
      <selection activeCell="D31" sqref="D31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133" t="s">
        <v>125</v>
      </c>
      <c r="D2" s="133"/>
      <c r="E2" s="133"/>
      <c r="F2" s="133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133" t="s">
        <v>501</v>
      </c>
      <c r="D4" s="133"/>
      <c r="E4" s="133"/>
      <c r="F4" s="133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4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4">
        <v>67</v>
      </c>
      <c r="D8" s="45"/>
      <c r="E8" s="43" t="s">
        <v>436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4">
        <v>69</v>
      </c>
      <c r="D9" s="45"/>
      <c r="E9" s="43" t="s">
        <v>212</v>
      </c>
      <c r="F9" s="38"/>
      <c r="G9" s="47"/>
      <c r="H9" s="47">
        <v>5</v>
      </c>
      <c r="I9" s="43"/>
    </row>
    <row r="10" spans="1:9" ht="15.75">
      <c r="A10" s="43"/>
      <c r="B10" s="43"/>
      <c r="C10" s="44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4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4"/>
      <c r="D12" s="44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4" t="s">
        <v>1</v>
      </c>
      <c r="D13" s="44" t="s">
        <v>79</v>
      </c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4">
        <v>66</v>
      </c>
      <c r="D14" s="111">
        <v>31</v>
      </c>
      <c r="E14" s="43" t="s">
        <v>507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4">
        <v>66</v>
      </c>
      <c r="D15" s="111">
        <v>35</v>
      </c>
      <c r="E15" s="75" t="s">
        <v>86</v>
      </c>
      <c r="F15" s="50"/>
      <c r="G15" s="43"/>
      <c r="H15" s="47">
        <v>5</v>
      </c>
      <c r="I15" s="43"/>
    </row>
    <row r="16" spans="1:9" ht="15.75">
      <c r="A16" s="43"/>
      <c r="B16" s="43"/>
      <c r="C16" s="44"/>
      <c r="D16" s="76"/>
      <c r="E16" s="75"/>
      <c r="F16" s="50"/>
      <c r="G16" s="43"/>
      <c r="H16" s="47"/>
      <c r="I16" s="43"/>
    </row>
    <row r="17" spans="1:9" ht="15.75">
      <c r="A17" s="43"/>
      <c r="B17" s="43"/>
      <c r="C17" s="44"/>
      <c r="D17" s="45"/>
      <c r="E17" s="43"/>
      <c r="F17" s="38"/>
      <c r="G17" s="47"/>
      <c r="H17" s="47"/>
      <c r="I17" s="43"/>
    </row>
    <row r="18" spans="1:9" ht="15.75">
      <c r="A18" s="43"/>
      <c r="B18" s="51"/>
      <c r="C18" s="44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4" t="s">
        <v>1</v>
      </c>
      <c r="D19" s="44" t="s">
        <v>79</v>
      </c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4">
        <v>68</v>
      </c>
      <c r="D20" s="49"/>
      <c r="E20" s="43" t="s">
        <v>508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4">
        <v>69</v>
      </c>
      <c r="D21" s="49"/>
      <c r="E21" s="43" t="s">
        <v>488</v>
      </c>
      <c r="F21" s="50"/>
      <c r="G21" s="43"/>
      <c r="H21" s="47">
        <v>5</v>
      </c>
      <c r="I21" s="43"/>
    </row>
    <row r="22" spans="1:9" ht="15.75">
      <c r="A22" s="43"/>
      <c r="B22" s="43"/>
      <c r="C22" s="44"/>
      <c r="D22" s="45"/>
      <c r="E22" s="43"/>
      <c r="F22" s="50"/>
      <c r="G22" s="43"/>
      <c r="H22" s="47"/>
      <c r="I22" s="43"/>
    </row>
    <row r="23" spans="1:9" ht="15.75">
      <c r="A23" s="43"/>
      <c r="B23" s="43"/>
      <c r="C23" s="44"/>
      <c r="D23" s="45"/>
      <c r="E23" s="43"/>
      <c r="F23" s="50"/>
      <c r="G23" s="43"/>
      <c r="H23" s="47"/>
      <c r="I23" s="43"/>
    </row>
    <row r="24" spans="1:9" ht="15.75">
      <c r="A24" s="43"/>
      <c r="B24" s="43"/>
      <c r="C24" s="44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111" t="s">
        <v>6</v>
      </c>
      <c r="D25" s="43" t="s">
        <v>7</v>
      </c>
      <c r="E25" s="43"/>
      <c r="F25" s="44">
        <v>72</v>
      </c>
      <c r="G25" s="45"/>
      <c r="H25" s="43"/>
      <c r="I25" s="43"/>
    </row>
    <row r="26" spans="1:9" ht="15.75">
      <c r="E26" s="43" t="s">
        <v>24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58"/>
      <c r="B28" s="38"/>
      <c r="C28" s="38"/>
      <c r="D28" s="112"/>
      <c r="E28" s="38"/>
      <c r="F28" s="38"/>
      <c r="G28" s="38"/>
      <c r="H28" s="38"/>
      <c r="I28" s="55"/>
    </row>
    <row r="29" spans="1:9" ht="15.75">
      <c r="A29" s="43" t="s">
        <v>8</v>
      </c>
      <c r="B29" s="43"/>
      <c r="C29" s="43">
        <v>66</v>
      </c>
      <c r="D29" s="114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117">
        <v>65</v>
      </c>
      <c r="E31" s="47"/>
      <c r="F31" s="38"/>
      <c r="G31" s="38"/>
      <c r="H31" s="43"/>
      <c r="I31" s="43"/>
    </row>
    <row r="32" spans="1:9" ht="15.75">
      <c r="A32" s="5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9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9" ht="12.75" customHeight="1">
      <c r="A35" s="57" t="s">
        <v>24</v>
      </c>
      <c r="B35" s="57"/>
      <c r="C35" s="52" t="s">
        <v>3</v>
      </c>
      <c r="D35" s="58" t="s">
        <v>13</v>
      </c>
      <c r="E35" s="77">
        <f>IF(A35="","",$D$31/COUNTIF($A$35:$A$47,"*"))</f>
        <v>5.416666666666667</v>
      </c>
      <c r="F35" s="38"/>
      <c r="G35" s="115"/>
      <c r="H35" s="38"/>
      <c r="I35" s="60"/>
    </row>
    <row r="36" spans="1:9" ht="12.75" customHeight="1">
      <c r="A36" s="57" t="s">
        <v>86</v>
      </c>
      <c r="B36" s="57"/>
      <c r="C36" s="52" t="s">
        <v>3</v>
      </c>
      <c r="D36" s="58" t="s">
        <v>13</v>
      </c>
      <c r="E36" s="77">
        <f>IF(A36="","",$D$31/COUNTIF($A$35:$A$47,"*"))</f>
        <v>5.416666666666667</v>
      </c>
      <c r="F36" s="38"/>
      <c r="G36" s="38"/>
      <c r="H36" s="38"/>
      <c r="I36" s="61"/>
    </row>
    <row r="37" spans="1:9" ht="12.75" customHeight="1">
      <c r="A37" s="61" t="s">
        <v>162</v>
      </c>
      <c r="B37" s="62"/>
      <c r="C37" s="52" t="s">
        <v>3</v>
      </c>
      <c r="D37" s="58" t="s">
        <v>13</v>
      </c>
      <c r="E37" s="77">
        <f>IF(A37="","",$D$31/COUNTIF($A$35:$A$47,"*"))</f>
        <v>5.416666666666667</v>
      </c>
      <c r="F37" s="63"/>
      <c r="G37" s="38"/>
      <c r="H37" s="64"/>
      <c r="I37" s="38"/>
    </row>
    <row r="38" spans="1:9" ht="12.75" customHeight="1">
      <c r="A38" s="62" t="s">
        <v>323</v>
      </c>
      <c r="C38" s="52" t="s">
        <v>3</v>
      </c>
      <c r="D38" s="58" t="s">
        <v>13</v>
      </c>
      <c r="E38" s="77">
        <f>IF(A38="","",$D$31/COUNTIF($A$35:$A$47,"*"))</f>
        <v>5.416666666666667</v>
      </c>
      <c r="F38" s="63"/>
      <c r="G38" s="38"/>
      <c r="H38" s="64"/>
      <c r="I38" s="34"/>
    </row>
    <row r="39" spans="1:9" ht="12.75" customHeight="1">
      <c r="A39" s="61" t="s">
        <v>502</v>
      </c>
      <c r="B39" s="62"/>
      <c r="C39" s="61" t="s">
        <v>296</v>
      </c>
      <c r="D39" s="58" t="s">
        <v>13</v>
      </c>
      <c r="E39" s="77">
        <f t="shared" ref="E39:E46" si="0">IF(A39="","",$D$31/COUNTIF($A$35:$A$47,"*"))</f>
        <v>5.416666666666667</v>
      </c>
      <c r="F39" s="63"/>
      <c r="G39" s="38"/>
      <c r="H39" s="64"/>
      <c r="I39" s="38"/>
    </row>
    <row r="40" spans="1:9" ht="12.75" customHeight="1">
      <c r="A40" s="104" t="s">
        <v>436</v>
      </c>
      <c r="B40" s="62"/>
      <c r="C40" s="52" t="s">
        <v>309</v>
      </c>
      <c r="D40" s="58" t="s">
        <v>13</v>
      </c>
      <c r="E40" s="77">
        <f t="shared" si="0"/>
        <v>5.416666666666667</v>
      </c>
      <c r="F40" s="63"/>
      <c r="G40" s="38"/>
      <c r="H40" s="64"/>
      <c r="I40" s="38"/>
    </row>
    <row r="41" spans="1:9" ht="12.75" customHeight="1">
      <c r="A41" s="61" t="s">
        <v>505</v>
      </c>
      <c r="B41" s="62"/>
      <c r="C41" s="61" t="s">
        <v>278</v>
      </c>
      <c r="D41" s="58" t="s">
        <v>13</v>
      </c>
      <c r="E41" s="77">
        <f t="shared" si="0"/>
        <v>5.416666666666667</v>
      </c>
      <c r="F41" s="63"/>
      <c r="G41" s="38"/>
      <c r="H41" s="64"/>
      <c r="I41" s="38"/>
    </row>
    <row r="42" spans="1:9" ht="12.75" customHeight="1">
      <c r="A42" s="104" t="s">
        <v>506</v>
      </c>
      <c r="C42" s="61" t="s">
        <v>3</v>
      </c>
      <c r="D42" s="58" t="s">
        <v>13</v>
      </c>
      <c r="E42" s="77">
        <f t="shared" si="0"/>
        <v>5.416666666666667</v>
      </c>
      <c r="F42" s="63"/>
      <c r="G42" s="38"/>
      <c r="H42" s="64"/>
      <c r="I42" s="38"/>
    </row>
    <row r="43" spans="1:9" ht="12.75" customHeight="1">
      <c r="A43" s="104" t="s">
        <v>484</v>
      </c>
      <c r="C43" s="104" t="s">
        <v>278</v>
      </c>
      <c r="D43" s="116" t="s">
        <v>13</v>
      </c>
      <c r="E43" s="77">
        <f t="shared" si="0"/>
        <v>5.416666666666667</v>
      </c>
      <c r="F43" s="63"/>
      <c r="G43" s="38"/>
      <c r="H43" s="64"/>
      <c r="I43" s="38"/>
    </row>
    <row r="44" spans="1:9" ht="12.75" customHeight="1">
      <c r="A44" s="104" t="s">
        <v>412</v>
      </c>
      <c r="C44" s="104" t="s">
        <v>3</v>
      </c>
      <c r="D44" s="116" t="s">
        <v>13</v>
      </c>
      <c r="E44" s="77">
        <f t="shared" si="0"/>
        <v>5.416666666666667</v>
      </c>
      <c r="F44" s="63"/>
      <c r="G44" s="38"/>
      <c r="H44" s="64"/>
      <c r="I44" s="38"/>
    </row>
    <row r="45" spans="1:9" ht="12.75" customHeight="1">
      <c r="A45" s="104" t="s">
        <v>379</v>
      </c>
      <c r="C45" s="104" t="s">
        <v>309</v>
      </c>
      <c r="D45" s="116" t="s">
        <v>13</v>
      </c>
      <c r="E45" s="77">
        <f t="shared" si="0"/>
        <v>5.416666666666667</v>
      </c>
      <c r="F45" s="63"/>
      <c r="G45" s="38"/>
      <c r="H45" s="64"/>
      <c r="I45" s="38"/>
    </row>
    <row r="46" spans="1:9" ht="12.75" customHeight="1">
      <c r="A46" s="104" t="s">
        <v>20</v>
      </c>
      <c r="C46" s="104" t="s">
        <v>309</v>
      </c>
      <c r="D46" s="116" t="s">
        <v>13</v>
      </c>
      <c r="E46" s="77">
        <f t="shared" si="0"/>
        <v>5.416666666666667</v>
      </c>
      <c r="F46" s="63"/>
      <c r="G46" s="38"/>
      <c r="H46" s="64"/>
      <c r="I46" s="38"/>
    </row>
    <row r="47" spans="1:9" ht="15.75">
      <c r="A47" s="61"/>
      <c r="B47" s="62"/>
      <c r="C47" s="61"/>
      <c r="D47" s="58"/>
      <c r="E47" s="77"/>
      <c r="F47" s="63"/>
      <c r="G47" s="38"/>
      <c r="H47" s="64"/>
      <c r="I47" s="38"/>
    </row>
    <row r="48" spans="1:9" ht="15.75">
      <c r="A48" s="84" t="s">
        <v>503</v>
      </c>
      <c r="B48" s="85"/>
      <c r="C48" s="86"/>
      <c r="D48" s="87"/>
      <c r="E48" s="99"/>
      <c r="F48" s="110" t="s">
        <v>504</v>
      </c>
      <c r="G48" s="88"/>
      <c r="H48" s="64"/>
      <c r="I48" s="38"/>
    </row>
    <row r="49" spans="1:9" ht="16.5" thickBot="1">
      <c r="A49" s="61"/>
      <c r="B49" s="62"/>
      <c r="C49" s="58"/>
      <c r="D49" s="58"/>
      <c r="E49" s="59"/>
      <c r="F49" s="63"/>
      <c r="G49" s="38"/>
      <c r="H49" s="64"/>
      <c r="I49" s="38"/>
    </row>
    <row r="50" spans="1:9" ht="13.5" thickBot="1">
      <c r="A50" s="89" t="s">
        <v>279</v>
      </c>
      <c r="B50" s="90">
        <v>72</v>
      </c>
      <c r="C50" s="91"/>
      <c r="D50" s="92" t="s">
        <v>268</v>
      </c>
      <c r="E50" s="93" t="s">
        <v>269</v>
      </c>
      <c r="F50" s="94" t="s">
        <v>270</v>
      </c>
      <c r="G50" s="95" t="s">
        <v>271</v>
      </c>
    </row>
    <row r="51" spans="1:9">
      <c r="A51" s="100"/>
      <c r="B51" s="97"/>
      <c r="C51" s="98"/>
      <c r="D51" s="101"/>
      <c r="E51" s="97"/>
      <c r="F51" s="96"/>
      <c r="G51" s="102"/>
    </row>
    <row r="52" spans="1:9">
      <c r="A52" s="100"/>
      <c r="B52" s="97"/>
      <c r="C52" s="98"/>
      <c r="D52" s="101"/>
      <c r="E52" s="97"/>
      <c r="F52" s="96"/>
      <c r="G52" s="102"/>
    </row>
    <row r="53" spans="1:9" ht="15.75">
      <c r="G53" s="38"/>
      <c r="H53" s="64"/>
      <c r="I53" s="38"/>
    </row>
    <row r="54" spans="1:9" ht="15.75">
      <c r="G54" s="38"/>
      <c r="H54" s="64"/>
      <c r="I54" s="38"/>
    </row>
    <row r="55" spans="1:9" ht="15.75">
      <c r="G55" s="38"/>
      <c r="H55" s="64"/>
      <c r="I55" s="38"/>
    </row>
    <row r="56" spans="1:9" ht="15.75">
      <c r="A56" s="52" t="s">
        <v>169</v>
      </c>
      <c r="B56" s="82"/>
      <c r="C56" s="81"/>
      <c r="D56" s="83"/>
      <c r="E56" s="66"/>
      <c r="F56" s="63"/>
      <c r="G56" s="38"/>
      <c r="H56" s="64"/>
      <c r="I56" s="38"/>
    </row>
    <row r="57" spans="1:9" ht="15.75">
      <c r="A57" s="52"/>
      <c r="B57" s="82"/>
      <c r="C57" s="81"/>
      <c r="D57" s="83"/>
      <c r="E57" s="66"/>
      <c r="F57" s="63"/>
      <c r="G57" s="38"/>
      <c r="H57" s="64"/>
      <c r="I57" s="38"/>
    </row>
    <row r="58" spans="1:9" ht="15.75">
      <c r="A58" s="52"/>
      <c r="B58" s="82"/>
      <c r="C58" s="81"/>
      <c r="D58" s="83"/>
      <c r="E58" s="66"/>
      <c r="F58" s="63"/>
      <c r="G58" s="38"/>
      <c r="H58" s="64"/>
      <c r="I58" s="38"/>
    </row>
    <row r="59" spans="1:9" ht="15.75">
      <c r="A59" s="52"/>
      <c r="B59" s="82"/>
      <c r="C59" s="81"/>
      <c r="D59" s="83"/>
      <c r="E59" s="66"/>
      <c r="F59" s="63"/>
      <c r="G59" s="38"/>
      <c r="H59" s="64"/>
      <c r="I59" s="38"/>
    </row>
    <row r="60" spans="1:9" ht="15.75">
      <c r="A60" s="52"/>
      <c r="B60" s="82"/>
      <c r="C60" s="81"/>
      <c r="D60" s="83"/>
      <c r="E60" s="66"/>
      <c r="F60" s="63"/>
      <c r="G60" s="38"/>
      <c r="H60" s="64"/>
      <c r="I60" s="38"/>
    </row>
    <row r="61" spans="1:9">
      <c r="A61" s="73"/>
      <c r="B61" s="62"/>
      <c r="C61" s="38"/>
      <c r="D61" s="63"/>
      <c r="E61" s="66"/>
      <c r="F61" s="63"/>
      <c r="G61" s="38"/>
      <c r="H61" s="38"/>
      <c r="I61" s="38"/>
    </row>
    <row r="62" spans="1:9">
      <c r="A62" s="52" t="s">
        <v>311</v>
      </c>
      <c r="B62" s="38"/>
      <c r="C62" s="38"/>
      <c r="D62" s="63"/>
      <c r="E62" s="66"/>
      <c r="F62" s="38"/>
    </row>
    <row r="63" spans="1:9">
      <c r="A63" s="25"/>
    </row>
    <row r="64" spans="1:9">
      <c r="A64" s="25"/>
    </row>
  </sheetData>
  <mergeCells count="2">
    <mergeCell ref="C2:F2"/>
    <mergeCell ref="C4:F4"/>
  </mergeCells>
  <pageMargins left="0.7" right="0.7" top="0.31" bottom="0.33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I64"/>
  <sheetViews>
    <sheetView workbookViewId="0">
      <selection activeCell="R12" sqref="R12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133" t="s">
        <v>108</v>
      </c>
      <c r="D2" s="133"/>
      <c r="E2" s="133"/>
      <c r="F2" s="133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133" t="s">
        <v>496</v>
      </c>
      <c r="D4" s="133"/>
      <c r="E4" s="133"/>
      <c r="F4" s="133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4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4">
        <v>64</v>
      </c>
      <c r="D8" s="45"/>
      <c r="E8" s="43" t="s">
        <v>323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4">
        <v>69</v>
      </c>
      <c r="D9" s="45"/>
      <c r="E9" s="43" t="s">
        <v>401</v>
      </c>
      <c r="F9" s="38"/>
      <c r="G9" s="47"/>
      <c r="H9" s="47">
        <v>5</v>
      </c>
      <c r="I9" s="43"/>
    </row>
    <row r="10" spans="1:9" ht="15.75">
      <c r="A10" s="43"/>
      <c r="B10" s="43"/>
      <c r="C10" s="44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4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4"/>
      <c r="D12" s="44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4" t="s">
        <v>1</v>
      </c>
      <c r="D13" s="44" t="s">
        <v>79</v>
      </c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4">
        <v>64</v>
      </c>
      <c r="D14" s="111"/>
      <c r="E14" s="43" t="s">
        <v>413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4">
        <v>71</v>
      </c>
      <c r="D15" s="111"/>
      <c r="E15" s="75" t="s">
        <v>86</v>
      </c>
      <c r="F15" s="50"/>
      <c r="G15" s="43"/>
      <c r="H15" s="47">
        <v>5</v>
      </c>
      <c r="I15" s="43"/>
    </row>
    <row r="16" spans="1:9" ht="15.75">
      <c r="A16" s="43"/>
      <c r="B16" s="43"/>
      <c r="C16" s="44"/>
      <c r="D16" s="76"/>
      <c r="E16" s="75"/>
      <c r="F16" s="50"/>
      <c r="G16" s="43"/>
      <c r="H16" s="47"/>
      <c r="I16" s="43"/>
    </row>
    <row r="17" spans="1:9" ht="15.75">
      <c r="A17" s="43"/>
      <c r="B17" s="43"/>
      <c r="C17" s="44"/>
      <c r="D17" s="45"/>
      <c r="E17" s="43"/>
      <c r="F17" s="38"/>
      <c r="G17" s="47"/>
      <c r="H17" s="47"/>
      <c r="I17" s="43"/>
    </row>
    <row r="18" spans="1:9" ht="15.75">
      <c r="A18" s="43"/>
      <c r="B18" s="51"/>
      <c r="C18" s="44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4" t="s">
        <v>1</v>
      </c>
      <c r="D19" s="44" t="s">
        <v>79</v>
      </c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4">
        <v>69</v>
      </c>
      <c r="D20" s="49"/>
      <c r="E20" s="43" t="s">
        <v>499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4">
        <v>71</v>
      </c>
      <c r="D21" s="49"/>
      <c r="E21" s="43" t="s">
        <v>484</v>
      </c>
      <c r="F21" s="50"/>
      <c r="G21" s="43"/>
      <c r="H21" s="47">
        <v>5</v>
      </c>
      <c r="I21" s="43"/>
    </row>
    <row r="22" spans="1:9" ht="15.75">
      <c r="A22" s="43"/>
      <c r="B22" s="43"/>
      <c r="C22" s="44"/>
      <c r="D22" s="45"/>
      <c r="E22" s="43"/>
      <c r="F22" s="50"/>
      <c r="G22" s="43"/>
      <c r="H22" s="47"/>
      <c r="I22" s="43"/>
    </row>
    <row r="23" spans="1:9" ht="15.75">
      <c r="A23" s="43"/>
      <c r="B23" s="43"/>
      <c r="C23" s="44"/>
      <c r="D23" s="45"/>
      <c r="E23" s="43"/>
      <c r="F23" s="50"/>
      <c r="G23" s="43"/>
      <c r="H23" s="47"/>
      <c r="I23" s="43"/>
    </row>
    <row r="24" spans="1:9" ht="15.75">
      <c r="A24" s="43"/>
      <c r="B24" s="43"/>
      <c r="C24" s="44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111" t="s">
        <v>6</v>
      </c>
      <c r="D25" s="44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4">
        <v>70</v>
      </c>
      <c r="D26" s="45"/>
      <c r="E26" s="43" t="s">
        <v>323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58"/>
      <c r="B28" s="38"/>
      <c r="C28" s="38"/>
      <c r="D28" s="112"/>
      <c r="E28" s="38"/>
      <c r="F28" s="38"/>
      <c r="G28" s="38"/>
      <c r="H28" s="38"/>
      <c r="I28" s="55"/>
    </row>
    <row r="29" spans="1:9" ht="15.75">
      <c r="A29" s="43" t="s">
        <v>8</v>
      </c>
      <c r="B29" s="43"/>
      <c r="C29" s="43">
        <v>64</v>
      </c>
      <c r="D29" s="114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117">
        <v>63</v>
      </c>
      <c r="E31" s="47"/>
      <c r="F31" s="38"/>
      <c r="G31" s="38"/>
      <c r="H31" s="43"/>
      <c r="I31" s="43"/>
    </row>
    <row r="32" spans="1:9" ht="15.75">
      <c r="A32" s="5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9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9" ht="12.75" customHeight="1">
      <c r="A35" s="57" t="s">
        <v>323</v>
      </c>
      <c r="B35" s="57"/>
      <c r="C35" s="52" t="s">
        <v>278</v>
      </c>
      <c r="D35" s="58" t="s">
        <v>13</v>
      </c>
      <c r="E35" s="77">
        <v>21</v>
      </c>
      <c r="F35" s="38"/>
      <c r="G35" s="115"/>
      <c r="H35" s="38"/>
      <c r="I35" s="60"/>
    </row>
    <row r="36" spans="1:9" ht="12.75" customHeight="1">
      <c r="A36" s="57" t="s">
        <v>93</v>
      </c>
      <c r="B36" s="57"/>
      <c r="C36" s="61" t="s">
        <v>278</v>
      </c>
      <c r="D36" s="58" t="s">
        <v>13</v>
      </c>
      <c r="E36" s="77">
        <v>21</v>
      </c>
      <c r="F36" s="38"/>
      <c r="G36" s="38"/>
      <c r="H36" s="38"/>
      <c r="I36" s="61"/>
    </row>
    <row r="37" spans="1:9" ht="12.75" customHeight="1">
      <c r="A37" s="61" t="s">
        <v>95</v>
      </c>
      <c r="B37" s="62"/>
      <c r="C37" s="61" t="s">
        <v>296</v>
      </c>
      <c r="D37" s="58" t="s">
        <v>13</v>
      </c>
      <c r="E37" s="77">
        <v>21</v>
      </c>
      <c r="F37" s="63"/>
      <c r="G37" s="38"/>
      <c r="H37" s="64"/>
      <c r="I37" s="38"/>
    </row>
    <row r="38" spans="1:9" ht="12.75" customHeight="1">
      <c r="A38" s="62"/>
      <c r="C38" s="61"/>
      <c r="D38" s="58"/>
      <c r="E38" s="77" t="str">
        <f t="shared" ref="E38:E46" si="0">IF(A38="","",$D$31/COUNTIF($A$35:$A$47,"*"))</f>
        <v/>
      </c>
      <c r="F38" s="63"/>
      <c r="G38" s="38"/>
      <c r="H38" s="64"/>
      <c r="I38" s="34"/>
    </row>
    <row r="39" spans="1:9" ht="12.75" customHeight="1">
      <c r="A39" s="61"/>
      <c r="B39" s="62"/>
      <c r="C39" s="61"/>
      <c r="D39" s="58"/>
      <c r="E39" s="77" t="str">
        <f t="shared" si="0"/>
        <v/>
      </c>
      <c r="F39" s="63"/>
      <c r="G39" s="38"/>
      <c r="H39" s="64"/>
      <c r="I39" s="38"/>
    </row>
    <row r="40" spans="1:9" ht="12.75" customHeight="1">
      <c r="A40" s="104"/>
      <c r="B40" s="62"/>
      <c r="C40" s="52"/>
      <c r="D40" s="58"/>
      <c r="E40" s="77" t="str">
        <f t="shared" si="0"/>
        <v/>
      </c>
      <c r="F40" s="63"/>
      <c r="G40" s="38"/>
      <c r="H40" s="64"/>
      <c r="I40" s="38"/>
    </row>
    <row r="41" spans="1:9" ht="12.75" customHeight="1">
      <c r="A41" s="61"/>
      <c r="B41" s="62"/>
      <c r="C41" s="61"/>
      <c r="D41" s="58"/>
      <c r="E41" s="77" t="str">
        <f t="shared" si="0"/>
        <v/>
      </c>
      <c r="F41" s="63"/>
      <c r="G41" s="38"/>
      <c r="H41" s="64"/>
      <c r="I41" s="38"/>
    </row>
    <row r="42" spans="1:9" ht="12.75" customHeight="1">
      <c r="A42" s="104"/>
      <c r="C42" s="104"/>
      <c r="D42" s="116"/>
      <c r="E42" s="77" t="str">
        <f t="shared" si="0"/>
        <v/>
      </c>
      <c r="F42" s="63"/>
      <c r="G42" s="38"/>
      <c r="H42" s="64"/>
      <c r="I42" s="38"/>
    </row>
    <row r="43" spans="1:9" ht="12.75" customHeight="1">
      <c r="A43" s="104"/>
      <c r="C43" s="104"/>
      <c r="D43" s="116"/>
      <c r="E43" s="77" t="str">
        <f t="shared" si="0"/>
        <v/>
      </c>
      <c r="F43" s="63"/>
      <c r="G43" s="38"/>
      <c r="H43" s="64"/>
      <c r="I43" s="38"/>
    </row>
    <row r="44" spans="1:9" ht="12.75" customHeight="1">
      <c r="A44" s="104"/>
      <c r="C44" s="104"/>
      <c r="D44" s="116"/>
      <c r="E44" s="77" t="str">
        <f t="shared" si="0"/>
        <v/>
      </c>
      <c r="F44" s="63"/>
      <c r="G44" s="38"/>
      <c r="H44" s="64"/>
      <c r="I44" s="38"/>
    </row>
    <row r="45" spans="1:9" ht="12.75" customHeight="1">
      <c r="A45" s="104"/>
      <c r="C45" s="104"/>
      <c r="D45" s="116"/>
      <c r="E45" s="77" t="str">
        <f t="shared" si="0"/>
        <v/>
      </c>
      <c r="F45" s="63"/>
      <c r="G45" s="38"/>
      <c r="H45" s="64"/>
      <c r="I45" s="38"/>
    </row>
    <row r="46" spans="1:9" ht="12.75" customHeight="1">
      <c r="A46" s="104"/>
      <c r="C46" s="104"/>
      <c r="D46" s="116"/>
      <c r="E46" s="77" t="str">
        <f t="shared" si="0"/>
        <v/>
      </c>
      <c r="F46" s="63"/>
      <c r="G46" s="38"/>
      <c r="H46" s="64"/>
      <c r="I46" s="38"/>
    </row>
    <row r="47" spans="1:9" ht="15.75">
      <c r="A47" s="61"/>
      <c r="B47" s="62"/>
      <c r="C47" s="61"/>
      <c r="D47" s="58"/>
      <c r="E47" s="77"/>
      <c r="F47" s="63"/>
      <c r="G47" s="38"/>
      <c r="H47" s="64"/>
      <c r="I47" s="38"/>
    </row>
    <row r="48" spans="1:9" ht="15.75">
      <c r="A48" s="84" t="s">
        <v>497</v>
      </c>
      <c r="B48" s="85"/>
      <c r="C48" s="86"/>
      <c r="D48" s="87"/>
      <c r="E48" s="99"/>
      <c r="F48" s="110" t="s">
        <v>498</v>
      </c>
      <c r="G48" s="88"/>
      <c r="H48" s="64"/>
      <c r="I48" s="38"/>
    </row>
    <row r="49" spans="1:9" ht="16.5" thickBot="1">
      <c r="A49" s="61"/>
      <c r="B49" s="62"/>
      <c r="C49" s="58"/>
      <c r="D49" s="58"/>
      <c r="E49" s="59"/>
      <c r="F49" s="63"/>
      <c r="G49" s="38"/>
      <c r="H49" s="64"/>
      <c r="I49" s="38"/>
    </row>
    <row r="50" spans="1:9" ht="13.5" thickBot="1">
      <c r="A50" s="89" t="s">
        <v>279</v>
      </c>
      <c r="B50" s="90">
        <v>72</v>
      </c>
      <c r="C50" s="91"/>
      <c r="D50" s="92" t="s">
        <v>268</v>
      </c>
      <c r="E50" s="93" t="s">
        <v>269</v>
      </c>
      <c r="F50" s="94" t="s">
        <v>270</v>
      </c>
      <c r="G50" s="95" t="s">
        <v>271</v>
      </c>
    </row>
    <row r="51" spans="1:9">
      <c r="A51" s="100"/>
      <c r="B51" s="97"/>
      <c r="C51" s="98"/>
      <c r="D51" s="101"/>
      <c r="E51" s="97"/>
      <c r="F51" s="96"/>
      <c r="G51" s="102"/>
    </row>
    <row r="52" spans="1:9">
      <c r="A52" s="100"/>
      <c r="B52" s="97"/>
      <c r="C52" s="98"/>
      <c r="D52" s="101"/>
      <c r="E52" s="97"/>
      <c r="F52" s="96"/>
      <c r="G52" s="102"/>
    </row>
    <row r="53" spans="1:9" ht="15.75">
      <c r="G53" s="38"/>
      <c r="H53" s="64"/>
      <c r="I53" s="38"/>
    </row>
    <row r="54" spans="1:9" ht="15.75">
      <c r="G54" s="38"/>
      <c r="H54" s="64"/>
      <c r="I54" s="38"/>
    </row>
    <row r="55" spans="1:9" ht="15.75">
      <c r="G55" s="38"/>
      <c r="H55" s="64"/>
      <c r="I55" s="38"/>
    </row>
    <row r="56" spans="1:9" ht="15.75">
      <c r="A56" s="52" t="s">
        <v>169</v>
      </c>
      <c r="B56" s="82"/>
      <c r="C56" s="81"/>
      <c r="D56" s="83"/>
      <c r="E56" s="66"/>
      <c r="F56" s="63"/>
      <c r="G56" s="38"/>
      <c r="H56" s="64"/>
      <c r="I56" s="38"/>
    </row>
    <row r="57" spans="1:9" ht="15.75">
      <c r="A57" s="52"/>
      <c r="B57" s="82"/>
      <c r="C57" s="81"/>
      <c r="D57" s="83"/>
      <c r="E57" s="66"/>
      <c r="F57" s="63"/>
      <c r="G57" s="38"/>
      <c r="H57" s="64"/>
      <c r="I57" s="38"/>
    </row>
    <row r="58" spans="1:9" ht="15.75">
      <c r="A58" s="52"/>
      <c r="B58" s="82"/>
      <c r="C58" s="81"/>
      <c r="D58" s="83"/>
      <c r="E58" s="66"/>
      <c r="F58" s="63"/>
      <c r="G58" s="38"/>
      <c r="H58" s="64"/>
      <c r="I58" s="38"/>
    </row>
    <row r="59" spans="1:9" ht="15.75">
      <c r="A59" s="52"/>
      <c r="B59" s="82"/>
      <c r="C59" s="81"/>
      <c r="D59" s="83"/>
      <c r="E59" s="66"/>
      <c r="F59" s="63"/>
      <c r="G59" s="38"/>
      <c r="H59" s="64"/>
      <c r="I59" s="38"/>
    </row>
    <row r="60" spans="1:9" ht="15.75">
      <c r="A60" s="52"/>
      <c r="B60" s="82"/>
      <c r="C60" s="81"/>
      <c r="D60" s="83"/>
      <c r="E60" s="66"/>
      <c r="F60" s="63"/>
      <c r="G60" s="38"/>
      <c r="H60" s="64"/>
      <c r="I60" s="38"/>
    </row>
    <row r="61" spans="1:9">
      <c r="A61" s="73"/>
      <c r="B61" s="62"/>
      <c r="C61" s="38"/>
      <c r="D61" s="63"/>
      <c r="E61" s="66"/>
      <c r="F61" s="63"/>
      <c r="G61" s="38"/>
      <c r="H61" s="38"/>
      <c r="I61" s="38"/>
    </row>
    <row r="62" spans="1:9">
      <c r="A62" s="52" t="s">
        <v>311</v>
      </c>
      <c r="B62" s="38"/>
      <c r="C62" s="38"/>
      <c r="D62" s="63"/>
      <c r="E62" s="66"/>
      <c r="F62" s="38"/>
    </row>
    <row r="63" spans="1:9">
      <c r="A63" s="25"/>
    </row>
    <row r="64" spans="1:9">
      <c r="A64" s="25" t="s">
        <v>500</v>
      </c>
    </row>
  </sheetData>
  <mergeCells count="2">
    <mergeCell ref="C2:F2"/>
    <mergeCell ref="C4:F4"/>
  </mergeCells>
  <pageMargins left="0.7" right="0.7" top="0.31" bottom="0.33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I64"/>
  <sheetViews>
    <sheetView workbookViewId="0">
      <selection sqref="A1:IV65536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133" t="s">
        <v>105</v>
      </c>
      <c r="D2" s="133"/>
      <c r="E2" s="133"/>
      <c r="F2" s="133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133" t="s">
        <v>490</v>
      </c>
      <c r="D4" s="133"/>
      <c r="E4" s="133"/>
      <c r="F4" s="133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4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4">
        <v>70</v>
      </c>
      <c r="D8" s="45"/>
      <c r="E8" s="43" t="s">
        <v>24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4">
        <v>71</v>
      </c>
      <c r="D9" s="45"/>
      <c r="E9" s="43" t="s">
        <v>69</v>
      </c>
      <c r="F9" s="38"/>
      <c r="G9" s="47"/>
      <c r="H9" s="47">
        <v>5</v>
      </c>
      <c r="I9" s="43"/>
    </row>
    <row r="10" spans="1:9" ht="15.75">
      <c r="A10" s="43"/>
      <c r="B10" s="43"/>
      <c r="C10" s="44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4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4"/>
      <c r="D12" s="44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4" t="s">
        <v>1</v>
      </c>
      <c r="D13" s="44" t="s">
        <v>79</v>
      </c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4">
        <v>68</v>
      </c>
      <c r="D14" s="111"/>
      <c r="E14" s="43" t="s">
        <v>463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4">
        <v>72</v>
      </c>
      <c r="D15" s="111"/>
      <c r="E15" s="75" t="s">
        <v>495</v>
      </c>
      <c r="F15" s="50"/>
      <c r="G15" s="43"/>
      <c r="H15" s="47">
        <v>5</v>
      </c>
      <c r="I15" s="43"/>
    </row>
    <row r="16" spans="1:9" ht="15.75">
      <c r="A16" s="43"/>
      <c r="B16" s="43"/>
      <c r="C16" s="44"/>
      <c r="D16" s="76"/>
      <c r="E16" s="75"/>
      <c r="F16" s="50"/>
      <c r="G16" s="43"/>
      <c r="H16" s="47"/>
      <c r="I16" s="43"/>
    </row>
    <row r="17" spans="1:9" ht="15.75">
      <c r="A17" s="43"/>
      <c r="B17" s="43"/>
      <c r="C17" s="44"/>
      <c r="D17" s="45"/>
      <c r="E17" s="43"/>
      <c r="F17" s="38"/>
      <c r="G17" s="47"/>
      <c r="H17" s="47"/>
      <c r="I17" s="43"/>
    </row>
    <row r="18" spans="1:9" ht="15.75">
      <c r="A18" s="43"/>
      <c r="B18" s="51"/>
      <c r="C18" s="44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4" t="s">
        <v>1</v>
      </c>
      <c r="D19" s="44" t="s">
        <v>79</v>
      </c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4">
        <v>68</v>
      </c>
      <c r="D20" s="49"/>
      <c r="E20" s="43" t="s">
        <v>464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4">
        <v>74</v>
      </c>
      <c r="D21" s="49"/>
      <c r="E21" s="43" t="s">
        <v>175</v>
      </c>
      <c r="F21" s="50"/>
      <c r="G21" s="43"/>
      <c r="H21" s="47">
        <v>5</v>
      </c>
      <c r="I21" s="43"/>
    </row>
    <row r="22" spans="1:9" ht="15.75">
      <c r="A22" s="43"/>
      <c r="B22" s="43"/>
      <c r="C22" s="44"/>
      <c r="D22" s="45"/>
      <c r="E22" s="43"/>
      <c r="F22" s="50"/>
      <c r="G22" s="43"/>
      <c r="H22" s="47"/>
      <c r="I22" s="43"/>
    </row>
    <row r="23" spans="1:9" ht="15.75">
      <c r="A23" s="43"/>
      <c r="B23" s="43"/>
      <c r="C23" s="44"/>
      <c r="D23" s="45"/>
      <c r="E23" s="43"/>
      <c r="F23" s="50"/>
      <c r="G23" s="43"/>
      <c r="H23" s="47"/>
      <c r="I23" s="43"/>
    </row>
    <row r="24" spans="1:9" ht="15.75">
      <c r="A24" s="43"/>
      <c r="B24" s="43"/>
      <c r="C24" s="44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111" t="s">
        <v>6</v>
      </c>
      <c r="D25" s="44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4">
        <v>74</v>
      </c>
      <c r="D26" s="45"/>
      <c r="E26" s="43" t="s">
        <v>24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58"/>
      <c r="B28" s="38"/>
      <c r="C28" s="38"/>
      <c r="D28" s="112"/>
      <c r="E28" s="38"/>
      <c r="F28" s="38"/>
      <c r="G28" s="38"/>
      <c r="H28" s="38"/>
      <c r="I28" s="55"/>
    </row>
    <row r="29" spans="1:9" ht="15.75">
      <c r="A29" s="43" t="s">
        <v>8</v>
      </c>
      <c r="B29" s="43"/>
      <c r="C29" s="43">
        <v>64</v>
      </c>
      <c r="D29" s="114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117">
        <v>62</v>
      </c>
      <c r="E31" s="47"/>
      <c r="F31" s="38"/>
      <c r="G31" s="38"/>
      <c r="H31" s="43"/>
      <c r="I31" s="43"/>
    </row>
    <row r="32" spans="1:9" ht="15.75">
      <c r="A32" s="5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9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9" ht="12.75" customHeight="1">
      <c r="A35" s="57" t="s">
        <v>21</v>
      </c>
      <c r="B35" s="57"/>
      <c r="C35" s="52" t="s">
        <v>278</v>
      </c>
      <c r="D35" s="58" t="s">
        <v>13</v>
      </c>
      <c r="E35" s="77">
        <v>5.16</v>
      </c>
      <c r="F35" s="38"/>
      <c r="G35" s="115"/>
      <c r="H35" s="38"/>
      <c r="I35" s="60"/>
    </row>
    <row r="36" spans="1:9" ht="12.75" customHeight="1">
      <c r="A36" s="57" t="s">
        <v>493</v>
      </c>
      <c r="B36" s="57"/>
      <c r="C36" s="61" t="s">
        <v>296</v>
      </c>
      <c r="D36" s="58" t="s">
        <v>13</v>
      </c>
      <c r="E36" s="77">
        <v>5.16</v>
      </c>
      <c r="F36" s="38"/>
      <c r="G36" s="38"/>
      <c r="H36" s="38"/>
      <c r="I36" s="61"/>
    </row>
    <row r="37" spans="1:9" ht="12.75" customHeight="1">
      <c r="A37" s="61" t="s">
        <v>412</v>
      </c>
      <c r="B37" s="62"/>
      <c r="C37" s="61" t="s">
        <v>296</v>
      </c>
      <c r="D37" s="58" t="s">
        <v>13</v>
      </c>
      <c r="E37" s="77">
        <v>5.16</v>
      </c>
      <c r="F37" s="63"/>
      <c r="G37" s="38"/>
      <c r="H37" s="64"/>
      <c r="I37" s="38"/>
    </row>
    <row r="38" spans="1:9" ht="12.75" customHeight="1">
      <c r="A38" s="62" t="s">
        <v>173</v>
      </c>
      <c r="C38" s="61" t="s">
        <v>3</v>
      </c>
      <c r="D38" s="58" t="s">
        <v>13</v>
      </c>
      <c r="E38" s="77">
        <v>5.16</v>
      </c>
      <c r="F38" s="63"/>
      <c r="G38" s="38"/>
      <c r="H38" s="64"/>
      <c r="I38" s="34"/>
    </row>
    <row r="39" spans="1:9" ht="12.75" customHeight="1">
      <c r="A39" s="61" t="s">
        <v>326</v>
      </c>
      <c r="B39" s="62"/>
      <c r="C39" s="61" t="s">
        <v>278</v>
      </c>
      <c r="D39" s="58" t="s">
        <v>13</v>
      </c>
      <c r="E39" s="77">
        <v>5.16</v>
      </c>
      <c r="F39" s="63"/>
      <c r="G39" s="38"/>
      <c r="H39" s="64"/>
      <c r="I39" s="38"/>
    </row>
    <row r="40" spans="1:9" ht="12.75" customHeight="1">
      <c r="A40" s="104" t="s">
        <v>93</v>
      </c>
      <c r="B40" s="62"/>
      <c r="C40" s="52" t="s">
        <v>296</v>
      </c>
      <c r="D40" s="58" t="s">
        <v>13</v>
      </c>
      <c r="E40" s="77">
        <v>5.16</v>
      </c>
      <c r="F40" s="63"/>
      <c r="G40" s="38"/>
      <c r="H40" s="64"/>
      <c r="I40" s="38"/>
    </row>
    <row r="41" spans="1:9" ht="12.75" customHeight="1">
      <c r="A41" s="61" t="s">
        <v>328</v>
      </c>
      <c r="B41" s="62"/>
      <c r="C41" s="61" t="s">
        <v>278</v>
      </c>
      <c r="D41" s="58" t="s">
        <v>13</v>
      </c>
      <c r="E41" s="77">
        <v>5.16</v>
      </c>
      <c r="F41" s="63"/>
      <c r="G41" s="38"/>
      <c r="H41" s="64"/>
      <c r="I41" s="38"/>
    </row>
    <row r="42" spans="1:9" ht="12.75" customHeight="1">
      <c r="A42" s="104" t="s">
        <v>175</v>
      </c>
      <c r="C42" s="104" t="s">
        <v>296</v>
      </c>
      <c r="D42" s="116" t="s">
        <v>13</v>
      </c>
      <c r="E42" s="77">
        <v>5.16</v>
      </c>
      <c r="F42" s="63"/>
      <c r="G42" s="38"/>
      <c r="H42" s="64"/>
      <c r="I42" s="38"/>
    </row>
    <row r="43" spans="1:9" ht="12.75" customHeight="1">
      <c r="A43" s="104" t="s">
        <v>182</v>
      </c>
      <c r="C43" s="104" t="s">
        <v>309</v>
      </c>
      <c r="D43" s="116" t="s">
        <v>13</v>
      </c>
      <c r="E43" s="77">
        <v>5.16</v>
      </c>
      <c r="F43" s="63"/>
      <c r="G43" s="38"/>
      <c r="H43" s="64"/>
      <c r="I43" s="38"/>
    </row>
    <row r="44" spans="1:9" ht="12.75" customHeight="1">
      <c r="A44" s="104" t="s">
        <v>95</v>
      </c>
      <c r="C44" s="104" t="s">
        <v>309</v>
      </c>
      <c r="D44" s="116" t="s">
        <v>13</v>
      </c>
      <c r="E44" s="77">
        <v>5.16</v>
      </c>
      <c r="F44" s="63"/>
      <c r="G44" s="38"/>
      <c r="H44" s="64"/>
      <c r="I44" s="38"/>
    </row>
    <row r="45" spans="1:9" ht="12.75" customHeight="1">
      <c r="A45" s="104" t="s">
        <v>95</v>
      </c>
      <c r="C45" s="104" t="s">
        <v>278</v>
      </c>
      <c r="D45" s="116" t="s">
        <v>13</v>
      </c>
      <c r="E45" s="77">
        <v>5.16</v>
      </c>
      <c r="F45" s="63"/>
      <c r="G45" s="38"/>
      <c r="H45" s="64"/>
      <c r="I45" s="38"/>
    </row>
    <row r="46" spans="1:9" ht="12.75" customHeight="1">
      <c r="A46" s="104" t="s">
        <v>494</v>
      </c>
      <c r="C46" s="104" t="s">
        <v>278</v>
      </c>
      <c r="D46" s="116" t="s">
        <v>13</v>
      </c>
      <c r="E46" s="77">
        <v>5.16</v>
      </c>
      <c r="F46" s="63"/>
      <c r="G46" s="38"/>
      <c r="H46" s="64"/>
      <c r="I46" s="38"/>
    </row>
    <row r="47" spans="1:9" ht="15.75">
      <c r="A47" s="61"/>
      <c r="B47" s="62"/>
      <c r="C47" s="61"/>
      <c r="D47" s="58"/>
      <c r="E47" s="77"/>
      <c r="F47" s="63"/>
      <c r="G47" s="38"/>
      <c r="H47" s="64"/>
      <c r="I47" s="38"/>
    </row>
    <row r="48" spans="1:9" ht="15.75">
      <c r="A48" s="84" t="s">
        <v>492</v>
      </c>
      <c r="B48" s="85"/>
      <c r="C48" s="86"/>
      <c r="D48" s="87"/>
      <c r="E48" s="99"/>
      <c r="F48" s="110" t="s">
        <v>491</v>
      </c>
      <c r="G48" s="88"/>
      <c r="H48" s="64"/>
      <c r="I48" s="38"/>
    </row>
    <row r="49" spans="1:9" ht="16.5" thickBot="1">
      <c r="A49" s="61"/>
      <c r="B49" s="62"/>
      <c r="C49" s="58"/>
      <c r="D49" s="58"/>
      <c r="E49" s="59"/>
      <c r="F49" s="63"/>
      <c r="G49" s="38"/>
      <c r="H49" s="64"/>
      <c r="I49" s="38"/>
    </row>
    <row r="50" spans="1:9" ht="13.5" thickBot="1">
      <c r="A50" s="89" t="s">
        <v>279</v>
      </c>
      <c r="B50" s="90">
        <v>72</v>
      </c>
      <c r="C50" s="91"/>
      <c r="D50" s="92" t="s">
        <v>268</v>
      </c>
      <c r="E50" s="93" t="s">
        <v>269</v>
      </c>
      <c r="F50" s="94" t="s">
        <v>270</v>
      </c>
      <c r="G50" s="95" t="s">
        <v>271</v>
      </c>
    </row>
    <row r="51" spans="1:9">
      <c r="A51" s="100"/>
      <c r="B51" s="97"/>
      <c r="C51" s="98"/>
      <c r="D51" s="101"/>
      <c r="E51" s="97"/>
      <c r="F51" s="96"/>
      <c r="G51" s="102"/>
    </row>
    <row r="52" spans="1:9">
      <c r="A52" s="100"/>
      <c r="B52" s="97"/>
      <c r="C52" s="98"/>
      <c r="D52" s="101"/>
      <c r="E52" s="97"/>
      <c r="F52" s="96"/>
      <c r="G52" s="102"/>
    </row>
    <row r="53" spans="1:9" ht="15.75">
      <c r="G53" s="38"/>
      <c r="H53" s="64"/>
      <c r="I53" s="38"/>
    </row>
    <row r="54" spans="1:9" ht="15.75">
      <c r="G54" s="38"/>
      <c r="H54" s="64"/>
      <c r="I54" s="38"/>
    </row>
    <row r="55" spans="1:9" ht="15.75">
      <c r="G55" s="38"/>
      <c r="H55" s="64"/>
      <c r="I55" s="38"/>
    </row>
    <row r="56" spans="1:9" ht="15.75">
      <c r="A56" s="52" t="s">
        <v>169</v>
      </c>
      <c r="B56" s="82"/>
      <c r="C56" s="81"/>
      <c r="D56" s="83"/>
      <c r="E56" s="66"/>
      <c r="F56" s="63"/>
      <c r="G56" s="38"/>
      <c r="H56" s="64"/>
      <c r="I56" s="38"/>
    </row>
    <row r="57" spans="1:9" ht="15.75">
      <c r="A57" s="52"/>
      <c r="B57" s="82"/>
      <c r="C57" s="81"/>
      <c r="D57" s="83"/>
      <c r="E57" s="66"/>
      <c r="F57" s="63"/>
      <c r="G57" s="38"/>
      <c r="H57" s="64"/>
      <c r="I57" s="38"/>
    </row>
    <row r="58" spans="1:9" ht="15.75">
      <c r="A58" s="52"/>
      <c r="B58" s="82"/>
      <c r="C58" s="81"/>
      <c r="D58" s="83"/>
      <c r="E58" s="66"/>
      <c r="F58" s="63"/>
      <c r="G58" s="38"/>
      <c r="H58" s="64"/>
      <c r="I58" s="38"/>
    </row>
    <row r="59" spans="1:9" ht="15.75">
      <c r="A59" s="52"/>
      <c r="B59" s="82"/>
      <c r="C59" s="81"/>
      <c r="D59" s="83"/>
      <c r="E59" s="66"/>
      <c r="F59" s="63"/>
      <c r="G59" s="38"/>
      <c r="H59" s="64"/>
      <c r="I59" s="38"/>
    </row>
    <row r="60" spans="1:9" ht="15.75">
      <c r="A60" s="52"/>
      <c r="B60" s="82"/>
      <c r="C60" s="81"/>
      <c r="D60" s="83"/>
      <c r="E60" s="66"/>
      <c r="F60" s="63"/>
      <c r="G60" s="38"/>
      <c r="H60" s="64"/>
      <c r="I60" s="38"/>
    </row>
    <row r="61" spans="1:9">
      <c r="A61" s="73"/>
      <c r="B61" s="62"/>
      <c r="C61" s="38"/>
      <c r="D61" s="63"/>
      <c r="E61" s="66"/>
      <c r="F61" s="63"/>
      <c r="G61" s="38"/>
      <c r="H61" s="38"/>
      <c r="I61" s="38"/>
    </row>
    <row r="62" spans="1:9">
      <c r="A62" s="52" t="s">
        <v>311</v>
      </c>
      <c r="B62" s="38"/>
      <c r="C62" s="38"/>
      <c r="D62" s="63"/>
      <c r="E62" s="66"/>
      <c r="F62" s="38"/>
    </row>
    <row r="63" spans="1:9">
      <c r="A63" s="25"/>
    </row>
    <row r="64" spans="1:9">
      <c r="A64" s="25"/>
    </row>
  </sheetData>
  <mergeCells count="2">
    <mergeCell ref="C2:F2"/>
    <mergeCell ref="C4:F4"/>
  </mergeCells>
  <pageMargins left="0.7" right="0.7" top="0.61" bottom="0.77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I61"/>
  <sheetViews>
    <sheetView workbookViewId="0">
      <selection sqref="A1:IV65536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133" t="s">
        <v>91</v>
      </c>
      <c r="D2" s="133"/>
      <c r="E2" s="133"/>
      <c r="F2" s="133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133" t="s">
        <v>483</v>
      </c>
      <c r="D4" s="133"/>
      <c r="E4" s="133"/>
      <c r="F4" s="133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4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4">
        <v>69</v>
      </c>
      <c r="D8" s="45"/>
      <c r="E8" s="43" t="s">
        <v>190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4">
        <v>71</v>
      </c>
      <c r="D9" s="45"/>
      <c r="E9" s="43" t="s">
        <v>83</v>
      </c>
      <c r="F9" s="38"/>
      <c r="G9" s="47"/>
      <c r="H9" s="47">
        <v>5</v>
      </c>
      <c r="I9" s="43"/>
    </row>
    <row r="10" spans="1:9" ht="15.75">
      <c r="A10" s="43"/>
      <c r="B10" s="43"/>
      <c r="C10" s="44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4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4"/>
      <c r="D12" s="44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4" t="s">
        <v>1</v>
      </c>
      <c r="D13" s="44" t="s">
        <v>79</v>
      </c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4">
        <v>71</v>
      </c>
      <c r="D14" s="111"/>
      <c r="E14" s="43" t="s">
        <v>401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4">
        <v>73</v>
      </c>
      <c r="D15" s="111"/>
      <c r="E15" s="75" t="s">
        <v>413</v>
      </c>
      <c r="F15" s="50"/>
      <c r="G15" s="43"/>
      <c r="H15" s="47">
        <v>5</v>
      </c>
      <c r="I15" s="43"/>
    </row>
    <row r="16" spans="1:9" ht="15.75">
      <c r="A16" s="43"/>
      <c r="B16" s="43"/>
      <c r="C16" s="44"/>
      <c r="D16" s="76"/>
      <c r="E16" s="75"/>
      <c r="F16" s="50"/>
      <c r="G16" s="43"/>
      <c r="H16" s="47"/>
      <c r="I16" s="43"/>
    </row>
    <row r="17" spans="1:9" ht="15.75">
      <c r="A17" s="43"/>
      <c r="B17" s="43"/>
      <c r="C17" s="44"/>
      <c r="D17" s="45"/>
      <c r="E17" s="43"/>
      <c r="F17" s="38"/>
      <c r="G17" s="47"/>
      <c r="H17" s="47"/>
      <c r="I17" s="43"/>
    </row>
    <row r="18" spans="1:9" ht="15.75">
      <c r="A18" s="43"/>
      <c r="B18" s="51"/>
      <c r="C18" s="44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4" t="s">
        <v>1</v>
      </c>
      <c r="D19" s="44" t="s">
        <v>79</v>
      </c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4">
        <v>68</v>
      </c>
      <c r="D20" s="49"/>
      <c r="E20" s="43" t="s">
        <v>207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4">
        <v>75</v>
      </c>
      <c r="D21" s="49"/>
      <c r="E21" s="43" t="s">
        <v>389</v>
      </c>
      <c r="F21" s="50"/>
      <c r="G21" s="43"/>
      <c r="H21" s="47">
        <v>5</v>
      </c>
      <c r="I21" s="43"/>
    </row>
    <row r="22" spans="1:9" ht="15.75">
      <c r="A22" s="43"/>
      <c r="B22" s="43"/>
      <c r="C22" s="44"/>
      <c r="D22" s="45"/>
      <c r="E22" s="43"/>
      <c r="F22" s="50"/>
      <c r="G22" s="43"/>
      <c r="H22" s="47"/>
      <c r="I22" s="43"/>
    </row>
    <row r="23" spans="1:9" ht="15.75">
      <c r="A23" s="43"/>
      <c r="B23" s="43"/>
      <c r="C23" s="44"/>
      <c r="D23" s="45"/>
      <c r="E23" s="43"/>
      <c r="F23" s="50"/>
      <c r="G23" s="43"/>
      <c r="H23" s="47"/>
      <c r="I23" s="43"/>
    </row>
    <row r="24" spans="1:9" ht="15.75">
      <c r="A24" s="43"/>
      <c r="B24" s="43"/>
      <c r="C24" s="44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111" t="s">
        <v>6</v>
      </c>
      <c r="D25" s="44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4">
        <v>76</v>
      </c>
      <c r="D26" s="45"/>
      <c r="E26" s="43" t="s">
        <v>83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58"/>
      <c r="B28" s="38"/>
      <c r="C28" s="38"/>
      <c r="D28" s="112"/>
      <c r="E28" s="38"/>
      <c r="F28" s="38"/>
      <c r="G28" s="38"/>
      <c r="H28" s="38"/>
      <c r="I28" s="55"/>
    </row>
    <row r="29" spans="1:9">
      <c r="D29" s="113"/>
    </row>
    <row r="30" spans="1:9" ht="15.75">
      <c r="A30" s="43" t="s">
        <v>8</v>
      </c>
      <c r="B30" s="43"/>
      <c r="C30" s="43">
        <v>72</v>
      </c>
      <c r="D30" s="114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74">
        <v>69</v>
      </c>
      <c r="E32" s="47"/>
      <c r="F32" s="38"/>
      <c r="G32" s="38"/>
      <c r="H32" s="43"/>
      <c r="I32" s="43"/>
    </row>
    <row r="33" spans="1:9" ht="15.75">
      <c r="A33" s="58"/>
      <c r="B33" s="38"/>
      <c r="C33" s="43"/>
      <c r="D33" s="38"/>
      <c r="E33" s="38"/>
      <c r="F33" s="38"/>
      <c r="G33" s="38"/>
      <c r="H33" s="38"/>
      <c r="I33" s="38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 ht="12.75" customHeight="1">
      <c r="A36" s="57" t="s">
        <v>484</v>
      </c>
      <c r="B36" s="57"/>
      <c r="C36" s="52" t="s">
        <v>296</v>
      </c>
      <c r="D36" s="58" t="s">
        <v>13</v>
      </c>
      <c r="E36" s="77">
        <v>11.5</v>
      </c>
      <c r="F36" s="38"/>
      <c r="G36" s="115"/>
      <c r="H36" s="38"/>
      <c r="I36" s="60"/>
    </row>
    <row r="37" spans="1:9" ht="12.75" customHeight="1">
      <c r="A37" s="57" t="s">
        <v>190</v>
      </c>
      <c r="B37" s="57"/>
      <c r="C37" s="61" t="s">
        <v>278</v>
      </c>
      <c r="D37" s="58" t="s">
        <v>13</v>
      </c>
      <c r="E37" s="77">
        <v>11.5</v>
      </c>
      <c r="F37" s="38"/>
      <c r="G37" s="38"/>
      <c r="H37" s="38"/>
      <c r="I37" s="61"/>
    </row>
    <row r="38" spans="1:9" ht="12.75" customHeight="1">
      <c r="A38" s="61" t="s">
        <v>445</v>
      </c>
      <c r="B38" s="62"/>
      <c r="C38" s="61" t="s">
        <v>278</v>
      </c>
      <c r="D38" s="58" t="s">
        <v>13</v>
      </c>
      <c r="E38" s="77">
        <v>11.5</v>
      </c>
      <c r="F38" s="63"/>
      <c r="G38" s="38"/>
      <c r="H38" s="64"/>
      <c r="I38" s="38"/>
    </row>
    <row r="39" spans="1:9" ht="12.75" customHeight="1">
      <c r="A39" s="62" t="s">
        <v>413</v>
      </c>
      <c r="C39" s="61" t="s">
        <v>278</v>
      </c>
      <c r="D39" s="58" t="s">
        <v>13</v>
      </c>
      <c r="E39" s="77">
        <v>11.5</v>
      </c>
      <c r="F39" s="63"/>
      <c r="G39" s="38"/>
      <c r="H39" s="64"/>
      <c r="I39" s="34"/>
    </row>
    <row r="40" spans="1:9" ht="12.75" customHeight="1">
      <c r="A40" s="61" t="s">
        <v>488</v>
      </c>
      <c r="B40" s="62"/>
      <c r="C40" s="61" t="s">
        <v>278</v>
      </c>
      <c r="D40" s="58" t="s">
        <v>13</v>
      </c>
      <c r="E40" s="77">
        <v>11.5</v>
      </c>
      <c r="F40" s="63"/>
      <c r="G40" s="38"/>
      <c r="H40" s="64"/>
      <c r="I40" s="38"/>
    </row>
    <row r="41" spans="1:9" ht="12.75" customHeight="1">
      <c r="A41" s="104" t="s">
        <v>489</v>
      </c>
      <c r="B41" s="62"/>
      <c r="C41" s="52" t="s">
        <v>278</v>
      </c>
      <c r="D41" s="58" t="s">
        <v>13</v>
      </c>
      <c r="E41" s="77">
        <v>11.5</v>
      </c>
      <c r="F41" s="63"/>
      <c r="G41" s="38"/>
      <c r="H41" s="64"/>
      <c r="I41" s="38"/>
    </row>
    <row r="42" spans="1:9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9" ht="12.75" customHeight="1">
      <c r="F43" s="63"/>
      <c r="G43" s="38"/>
      <c r="H43" s="64"/>
      <c r="I43" s="38"/>
    </row>
    <row r="44" spans="1:9" ht="15.75">
      <c r="A44" s="61"/>
      <c r="B44" s="62"/>
      <c r="C44" s="61"/>
      <c r="D44" s="58"/>
      <c r="E44" s="77"/>
      <c r="F44" s="63"/>
      <c r="G44" s="38"/>
      <c r="H44" s="64"/>
      <c r="I44" s="38"/>
    </row>
    <row r="45" spans="1:9" ht="15.75">
      <c r="A45" s="84" t="s">
        <v>485</v>
      </c>
      <c r="B45" s="85"/>
      <c r="C45" s="86"/>
      <c r="D45" s="87"/>
      <c r="E45" s="99"/>
      <c r="F45" s="110" t="s">
        <v>486</v>
      </c>
      <c r="G45" s="88"/>
      <c r="H45" s="64"/>
      <c r="I45" s="38"/>
    </row>
    <row r="46" spans="1:9" ht="16.5" thickBot="1">
      <c r="A46" s="61"/>
      <c r="B46" s="62"/>
      <c r="C46" s="58"/>
      <c r="D46" s="58"/>
      <c r="E46" s="59"/>
      <c r="F46" s="63"/>
      <c r="G46" s="38"/>
      <c r="H46" s="64"/>
      <c r="I46" s="38"/>
    </row>
    <row r="47" spans="1:9" ht="13.5" thickBot="1">
      <c r="A47" s="89" t="s">
        <v>279</v>
      </c>
      <c r="B47" s="90">
        <v>73</v>
      </c>
      <c r="C47" s="91"/>
      <c r="D47" s="92" t="s">
        <v>268</v>
      </c>
      <c r="E47" s="93" t="s">
        <v>269</v>
      </c>
      <c r="F47" s="94" t="s">
        <v>270</v>
      </c>
      <c r="G47" s="95" t="s">
        <v>271</v>
      </c>
    </row>
    <row r="48" spans="1:9">
      <c r="A48" s="100"/>
      <c r="B48" s="97"/>
      <c r="C48" s="98"/>
      <c r="D48" s="101"/>
      <c r="E48" s="97"/>
      <c r="F48" s="96"/>
      <c r="G48" s="102"/>
    </row>
    <row r="49" spans="1:9">
      <c r="A49" s="100"/>
      <c r="B49" s="97"/>
      <c r="C49" s="98"/>
      <c r="D49" s="101"/>
      <c r="E49" s="97"/>
      <c r="F49" s="96"/>
      <c r="G49" s="102"/>
    </row>
    <row r="50" spans="1:9" ht="15.75">
      <c r="G50" s="38"/>
      <c r="H50" s="64"/>
      <c r="I50" s="38"/>
    </row>
    <row r="51" spans="1:9" ht="15.75">
      <c r="G51" s="38"/>
      <c r="H51" s="64"/>
      <c r="I51" s="38"/>
    </row>
    <row r="52" spans="1:9" ht="15.75">
      <c r="G52" s="38"/>
      <c r="H52" s="64"/>
      <c r="I52" s="38"/>
    </row>
    <row r="53" spans="1:9" ht="15.75">
      <c r="A53" s="52" t="s">
        <v>169</v>
      </c>
      <c r="B53" s="82"/>
      <c r="C53" s="81"/>
      <c r="D53" s="83"/>
      <c r="E53" s="66"/>
      <c r="F53" s="63"/>
      <c r="G53" s="38"/>
      <c r="H53" s="64"/>
      <c r="I53" s="38"/>
    </row>
    <row r="54" spans="1:9" ht="15.75">
      <c r="A54" s="52"/>
      <c r="B54" s="82"/>
      <c r="C54" s="81"/>
      <c r="D54" s="83"/>
      <c r="E54" s="66"/>
      <c r="F54" s="63"/>
      <c r="G54" s="38"/>
      <c r="H54" s="64"/>
      <c r="I54" s="38"/>
    </row>
    <row r="55" spans="1:9" ht="15.75">
      <c r="A55" s="52"/>
      <c r="B55" s="82"/>
      <c r="C55" s="81"/>
      <c r="D55" s="83"/>
      <c r="E55" s="66"/>
      <c r="F55" s="63"/>
      <c r="G55" s="38"/>
      <c r="H55" s="64"/>
      <c r="I55" s="38"/>
    </row>
    <row r="56" spans="1:9" ht="15.75">
      <c r="A56" s="52"/>
      <c r="B56" s="82"/>
      <c r="C56" s="81"/>
      <c r="D56" s="83"/>
      <c r="E56" s="66"/>
      <c r="F56" s="63"/>
      <c r="G56" s="38"/>
      <c r="H56" s="64"/>
      <c r="I56" s="38"/>
    </row>
    <row r="57" spans="1:9" ht="15.75">
      <c r="A57" s="52"/>
      <c r="B57" s="82"/>
      <c r="C57" s="81"/>
      <c r="D57" s="83"/>
      <c r="E57" s="66"/>
      <c r="F57" s="63"/>
      <c r="G57" s="38"/>
      <c r="H57" s="64"/>
      <c r="I57" s="38"/>
    </row>
    <row r="58" spans="1:9">
      <c r="A58" s="73"/>
      <c r="B58" s="62"/>
      <c r="C58" s="38"/>
      <c r="D58" s="63"/>
      <c r="E58" s="66"/>
      <c r="F58" s="63"/>
      <c r="G58" s="38"/>
      <c r="H58" s="38"/>
      <c r="I58" s="38"/>
    </row>
    <row r="59" spans="1:9">
      <c r="A59" s="52" t="s">
        <v>311</v>
      </c>
      <c r="B59" s="38"/>
      <c r="C59" s="38"/>
      <c r="D59" s="63"/>
      <c r="E59" s="66"/>
      <c r="F59" s="38"/>
    </row>
    <row r="60" spans="1:9">
      <c r="A60" s="25"/>
    </row>
    <row r="61" spans="1:9">
      <c r="A61" s="25" t="s">
        <v>487</v>
      </c>
    </row>
  </sheetData>
  <mergeCells count="2">
    <mergeCell ref="C2:F2"/>
    <mergeCell ref="C4:F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2:G46"/>
  <sheetViews>
    <sheetView tabSelected="1" topLeftCell="A16" workbookViewId="0">
      <selection activeCell="A49" sqref="A49:A51"/>
    </sheetView>
  </sheetViews>
  <sheetFormatPr defaultRowHeight="12.75"/>
  <sheetData>
    <row r="2" spans="1:7">
      <c r="C2" t="s">
        <v>108</v>
      </c>
    </row>
    <row r="4" spans="1:7">
      <c r="C4" t="s">
        <v>826</v>
      </c>
    </row>
    <row r="6" spans="1:7">
      <c r="B6" t="s">
        <v>1</v>
      </c>
      <c r="C6" t="s">
        <v>79</v>
      </c>
    </row>
    <row r="7" spans="1:7">
      <c r="A7" t="s">
        <v>2</v>
      </c>
      <c r="B7">
        <v>70</v>
      </c>
      <c r="D7" t="s">
        <v>767</v>
      </c>
      <c r="G7" s="144">
        <v>10</v>
      </c>
    </row>
    <row r="8" spans="1:7">
      <c r="A8" t="s">
        <v>3</v>
      </c>
      <c r="B8">
        <v>73</v>
      </c>
      <c r="D8" t="s">
        <v>221</v>
      </c>
      <c r="G8" s="144">
        <v>5</v>
      </c>
    </row>
    <row r="12" spans="1:7">
      <c r="B12" t="s">
        <v>1</v>
      </c>
      <c r="C12" t="s">
        <v>79</v>
      </c>
    </row>
    <row r="13" spans="1:7">
      <c r="A13" t="s">
        <v>2</v>
      </c>
      <c r="B13">
        <v>71</v>
      </c>
      <c r="D13" t="s">
        <v>827</v>
      </c>
      <c r="G13" s="144">
        <v>10</v>
      </c>
    </row>
    <row r="14" spans="1:7">
      <c r="A14" t="s">
        <v>3</v>
      </c>
      <c r="B14">
        <v>72</v>
      </c>
      <c r="D14" t="s">
        <v>463</v>
      </c>
      <c r="G14" s="144">
        <v>5</v>
      </c>
    </row>
    <row r="19" spans="1:7">
      <c r="A19" t="s">
        <v>2</v>
      </c>
      <c r="B19">
        <v>71</v>
      </c>
      <c r="D19" t="s">
        <v>143</v>
      </c>
      <c r="G19" s="144">
        <v>10</v>
      </c>
    </row>
    <row r="20" spans="1:7">
      <c r="A20" t="s">
        <v>3</v>
      </c>
      <c r="B20">
        <v>72</v>
      </c>
      <c r="D20" t="s">
        <v>828</v>
      </c>
      <c r="G20" s="144">
        <v>5</v>
      </c>
    </row>
    <row r="24" spans="1:7">
      <c r="B24" t="s">
        <v>6</v>
      </c>
    </row>
    <row r="25" spans="1:7">
      <c r="B25">
        <v>78</v>
      </c>
      <c r="D25" t="s">
        <v>221</v>
      </c>
      <c r="G25" s="144">
        <v>5</v>
      </c>
    </row>
    <row r="27" spans="1:7">
      <c r="A27" t="s">
        <v>8</v>
      </c>
      <c r="C27">
        <v>83</v>
      </c>
    </row>
    <row r="29" spans="1:7">
      <c r="A29" t="s">
        <v>9</v>
      </c>
      <c r="C29" t="s">
        <v>60</v>
      </c>
      <c r="D29">
        <v>83</v>
      </c>
    </row>
    <row r="31" spans="1:7">
      <c r="A31" t="s">
        <v>10</v>
      </c>
      <c r="D31">
        <v>5</v>
      </c>
    </row>
    <row r="32" spans="1:7">
      <c r="D32" t="s">
        <v>11</v>
      </c>
      <c r="E32" t="s">
        <v>12</v>
      </c>
    </row>
    <row r="33" spans="1:7">
      <c r="A33" t="s">
        <v>829</v>
      </c>
      <c r="D33" t="s">
        <v>13</v>
      </c>
      <c r="E33" s="144">
        <v>16.600000000000001</v>
      </c>
    </row>
    <row r="34" spans="1:7">
      <c r="A34" t="s">
        <v>595</v>
      </c>
      <c r="D34" t="s">
        <v>13</v>
      </c>
      <c r="E34" s="144">
        <v>16.600000000000001</v>
      </c>
    </row>
    <row r="35" spans="1:7">
      <c r="A35" t="s">
        <v>830</v>
      </c>
      <c r="D35" t="s">
        <v>13</v>
      </c>
      <c r="E35" s="144">
        <v>16.600000000000001</v>
      </c>
    </row>
    <row r="36" spans="1:7">
      <c r="A36" t="s">
        <v>831</v>
      </c>
      <c r="D36" t="s">
        <v>13</v>
      </c>
      <c r="E36" s="144">
        <v>16.600000000000001</v>
      </c>
    </row>
    <row r="37" spans="1:7">
      <c r="A37" t="s">
        <v>797</v>
      </c>
      <c r="D37" t="s">
        <v>13</v>
      </c>
      <c r="E37" s="144">
        <v>16.600000000000001</v>
      </c>
    </row>
    <row r="44" spans="1:7">
      <c r="A44" t="s">
        <v>832</v>
      </c>
      <c r="F44" t="s">
        <v>833</v>
      </c>
    </row>
    <row r="46" spans="1:7">
      <c r="A46" t="s">
        <v>720</v>
      </c>
      <c r="D46" t="s">
        <v>268</v>
      </c>
      <c r="E46" t="s">
        <v>269</v>
      </c>
      <c r="F46" t="s">
        <v>270</v>
      </c>
      <c r="G46" t="s">
        <v>271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I61"/>
  <sheetViews>
    <sheetView workbookViewId="0"/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133" t="s">
        <v>80</v>
      </c>
      <c r="D2" s="133"/>
      <c r="E2" s="133"/>
      <c r="F2" s="133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133" t="s">
        <v>478</v>
      </c>
      <c r="D4" s="133"/>
      <c r="E4" s="133"/>
      <c r="F4" s="133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4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4">
        <v>73</v>
      </c>
      <c r="D8" s="45"/>
      <c r="E8" s="43" t="s">
        <v>24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4">
        <v>74</v>
      </c>
      <c r="D9" s="45"/>
      <c r="E9" s="43" t="s">
        <v>445</v>
      </c>
      <c r="F9" s="38"/>
      <c r="G9" s="47"/>
      <c r="H9" s="47">
        <v>5</v>
      </c>
      <c r="I9" s="43"/>
    </row>
    <row r="10" spans="1:9" ht="15.75">
      <c r="A10" s="43"/>
      <c r="B10" s="43"/>
      <c r="C10" s="44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4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4"/>
      <c r="D12" s="44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4" t="s">
        <v>1</v>
      </c>
      <c r="D13" s="44" t="s">
        <v>79</v>
      </c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4">
        <v>71</v>
      </c>
      <c r="D14" s="111">
        <v>33</v>
      </c>
      <c r="E14" s="43" t="s">
        <v>20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4">
        <v>71</v>
      </c>
      <c r="D15" s="111">
        <v>35</v>
      </c>
      <c r="E15" s="75" t="s">
        <v>482</v>
      </c>
      <c r="F15" s="50"/>
      <c r="G15" s="43"/>
      <c r="H15" s="47">
        <v>5</v>
      </c>
      <c r="I15" s="43"/>
    </row>
    <row r="16" spans="1:9" ht="15.75">
      <c r="A16" s="43"/>
      <c r="B16" s="43"/>
      <c r="C16" s="44"/>
      <c r="D16" s="76"/>
      <c r="E16" s="75"/>
      <c r="F16" s="50"/>
      <c r="G16" s="43"/>
      <c r="H16" s="47"/>
      <c r="I16" s="43"/>
    </row>
    <row r="17" spans="1:9" ht="15.75">
      <c r="A17" s="43"/>
      <c r="B17" s="43"/>
      <c r="C17" s="44"/>
      <c r="D17" s="45"/>
      <c r="E17" s="43"/>
      <c r="F17" s="38"/>
      <c r="G17" s="47"/>
      <c r="H17" s="47"/>
      <c r="I17" s="43"/>
    </row>
    <row r="18" spans="1:9" ht="15.75">
      <c r="A18" s="43"/>
      <c r="B18" s="51"/>
      <c r="C18" s="44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4" t="s">
        <v>1</v>
      </c>
      <c r="D19" s="44" t="s">
        <v>79</v>
      </c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4">
        <v>66</v>
      </c>
      <c r="D20" s="49"/>
      <c r="E20" s="43" t="s">
        <v>130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4">
        <v>69</v>
      </c>
      <c r="D21" s="49"/>
      <c r="E21" s="43" t="s">
        <v>354</v>
      </c>
      <c r="F21" s="50"/>
      <c r="G21" s="43"/>
      <c r="H21" s="47">
        <v>5</v>
      </c>
      <c r="I21" s="43"/>
    </row>
    <row r="22" spans="1:9" ht="15.75">
      <c r="A22" s="43"/>
      <c r="B22" s="43"/>
      <c r="C22" s="44"/>
      <c r="D22" s="45"/>
      <c r="E22" s="43"/>
      <c r="F22" s="50"/>
      <c r="G22" s="43"/>
      <c r="H22" s="47"/>
      <c r="I22" s="43"/>
    </row>
    <row r="23" spans="1:9" ht="15.75">
      <c r="A23" s="43"/>
      <c r="B23" s="43"/>
      <c r="C23" s="44"/>
      <c r="D23" s="45"/>
      <c r="E23" s="43"/>
      <c r="F23" s="50"/>
      <c r="G23" s="43"/>
      <c r="H23" s="47"/>
      <c r="I23" s="43"/>
    </row>
    <row r="24" spans="1:9" ht="15.75">
      <c r="A24" s="43"/>
      <c r="B24" s="43"/>
      <c r="C24" s="44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111" t="s">
        <v>6</v>
      </c>
      <c r="D25" s="44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4">
        <v>76</v>
      </c>
      <c r="D26" s="45"/>
      <c r="E26" s="43" t="s">
        <v>24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58"/>
      <c r="B28" s="38"/>
      <c r="C28" s="38"/>
      <c r="D28" s="112"/>
      <c r="E28" s="38"/>
      <c r="F28" s="38"/>
      <c r="G28" s="38"/>
      <c r="H28" s="38"/>
      <c r="I28" s="55"/>
    </row>
    <row r="29" spans="1:9">
      <c r="D29" s="113"/>
    </row>
    <row r="30" spans="1:9" ht="15.75">
      <c r="A30" s="43" t="s">
        <v>8</v>
      </c>
      <c r="B30" s="43"/>
      <c r="C30" s="43">
        <v>65</v>
      </c>
      <c r="D30" s="114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74">
        <v>64</v>
      </c>
      <c r="E32" s="47"/>
      <c r="F32" s="38"/>
      <c r="G32" s="38"/>
      <c r="H32" s="43"/>
      <c r="I32" s="43"/>
    </row>
    <row r="33" spans="1:9" ht="15.75">
      <c r="A33" s="58"/>
      <c r="B33" s="38"/>
      <c r="C33" s="43"/>
      <c r="D33" s="38"/>
      <c r="E33" s="38"/>
      <c r="F33" s="38"/>
      <c r="G33" s="38"/>
      <c r="H33" s="38"/>
      <c r="I33" s="38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 ht="12.75" customHeight="1">
      <c r="A36" s="57" t="s">
        <v>24</v>
      </c>
      <c r="B36" s="57"/>
      <c r="C36" s="52" t="s">
        <v>309</v>
      </c>
      <c r="D36" s="58" t="s">
        <v>13</v>
      </c>
      <c r="E36" s="77">
        <v>8</v>
      </c>
      <c r="F36" s="38"/>
      <c r="G36" s="115"/>
      <c r="H36" s="38"/>
      <c r="I36" s="60"/>
    </row>
    <row r="37" spans="1:9" ht="12.75" customHeight="1">
      <c r="A37" s="57" t="s">
        <v>481</v>
      </c>
      <c r="B37" s="57"/>
      <c r="C37" s="52" t="s">
        <v>278</v>
      </c>
      <c r="D37" s="58" t="s">
        <v>13</v>
      </c>
      <c r="E37" s="77">
        <v>8</v>
      </c>
      <c r="F37" s="38"/>
      <c r="G37" s="38"/>
      <c r="H37" s="38"/>
      <c r="I37" s="61"/>
    </row>
    <row r="38" spans="1:9" ht="12.75" customHeight="1">
      <c r="A38" s="61" t="s">
        <v>198</v>
      </c>
      <c r="B38" s="62"/>
      <c r="C38" s="52" t="s">
        <v>309</v>
      </c>
      <c r="D38" s="58" t="s">
        <v>13</v>
      </c>
      <c r="E38" s="77">
        <v>8</v>
      </c>
      <c r="F38" s="63"/>
      <c r="G38" s="38"/>
      <c r="H38" s="64"/>
      <c r="I38" s="38"/>
    </row>
    <row r="39" spans="1:9" ht="12.75" customHeight="1">
      <c r="A39" s="62" t="s">
        <v>226</v>
      </c>
      <c r="C39" s="52" t="s">
        <v>278</v>
      </c>
      <c r="D39" s="58" t="s">
        <v>13</v>
      </c>
      <c r="E39" s="77">
        <v>8</v>
      </c>
      <c r="F39" s="63"/>
      <c r="G39" s="38"/>
      <c r="H39" s="64"/>
      <c r="I39" s="34"/>
    </row>
    <row r="40" spans="1:9" ht="12.75" customHeight="1">
      <c r="A40" s="61" t="s">
        <v>21</v>
      </c>
      <c r="B40" s="62"/>
      <c r="C40" s="61" t="s">
        <v>278</v>
      </c>
      <c r="D40" s="58" t="s">
        <v>13</v>
      </c>
      <c r="E40" s="77">
        <v>8</v>
      </c>
      <c r="F40" s="63"/>
      <c r="G40" s="38"/>
      <c r="H40" s="64"/>
      <c r="I40" s="38"/>
    </row>
    <row r="41" spans="1:9" ht="12.75" customHeight="1">
      <c r="A41" s="104" t="s">
        <v>225</v>
      </c>
      <c r="B41" s="62"/>
      <c r="C41" s="52" t="s">
        <v>309</v>
      </c>
      <c r="D41" s="58" t="s">
        <v>13</v>
      </c>
      <c r="E41" s="77">
        <v>8</v>
      </c>
      <c r="F41" s="63"/>
      <c r="G41" s="38"/>
      <c r="H41" s="64"/>
      <c r="I41" s="38"/>
    </row>
    <row r="42" spans="1:9" ht="12.75" customHeight="1">
      <c r="A42" s="61" t="s">
        <v>130</v>
      </c>
      <c r="B42" s="62"/>
      <c r="C42" s="61" t="s">
        <v>309</v>
      </c>
      <c r="D42" s="58" t="s">
        <v>13</v>
      </c>
      <c r="E42" s="77">
        <v>8</v>
      </c>
      <c r="F42" s="63"/>
      <c r="G42" s="38"/>
      <c r="H42" s="64"/>
      <c r="I42" s="38"/>
    </row>
    <row r="43" spans="1:9" ht="12.75" customHeight="1">
      <c r="A43" s="61" t="s">
        <v>445</v>
      </c>
      <c r="B43" s="62"/>
      <c r="C43" s="61" t="s">
        <v>278</v>
      </c>
      <c r="D43" s="58" t="s">
        <v>13</v>
      </c>
      <c r="E43" s="77">
        <v>8</v>
      </c>
      <c r="F43" s="63"/>
      <c r="G43" s="38"/>
      <c r="H43" s="64"/>
      <c r="I43" s="38"/>
    </row>
    <row r="44" spans="1:9" ht="15.75">
      <c r="A44" s="61"/>
      <c r="B44" s="62"/>
      <c r="C44" s="61"/>
      <c r="D44" s="58"/>
      <c r="E44" s="77"/>
      <c r="F44" s="63"/>
      <c r="G44" s="38"/>
      <c r="H44" s="64"/>
      <c r="I44" s="38"/>
    </row>
    <row r="45" spans="1:9" ht="15.75">
      <c r="A45" s="84" t="s">
        <v>480</v>
      </c>
      <c r="B45" s="85"/>
      <c r="C45" s="86"/>
      <c r="D45" s="87"/>
      <c r="E45" s="99"/>
      <c r="F45" s="110" t="s">
        <v>479</v>
      </c>
      <c r="G45" s="88"/>
      <c r="H45" s="64"/>
      <c r="I45" s="38"/>
    </row>
    <row r="46" spans="1:9" ht="16.5" thickBot="1">
      <c r="A46" s="61"/>
      <c r="B46" s="62"/>
      <c r="C46" s="58"/>
      <c r="D46" s="58"/>
      <c r="E46" s="59"/>
      <c r="F46" s="63"/>
      <c r="G46" s="38"/>
      <c r="H46" s="64"/>
      <c r="I46" s="38"/>
    </row>
    <row r="47" spans="1:9" ht="13.5" thickBot="1">
      <c r="A47" s="89" t="s">
        <v>279</v>
      </c>
      <c r="B47" s="90">
        <v>73</v>
      </c>
      <c r="C47" s="91"/>
      <c r="D47" s="92" t="s">
        <v>268</v>
      </c>
      <c r="E47" s="93" t="s">
        <v>269</v>
      </c>
      <c r="F47" s="94" t="s">
        <v>270</v>
      </c>
      <c r="G47" s="95" t="s">
        <v>271</v>
      </c>
    </row>
    <row r="48" spans="1:9">
      <c r="A48" s="100"/>
      <c r="B48" s="97"/>
      <c r="C48" s="98"/>
      <c r="D48" s="101"/>
      <c r="E48" s="97"/>
      <c r="F48" s="96"/>
      <c r="G48" s="102"/>
    </row>
    <row r="49" spans="1:9">
      <c r="A49" s="100"/>
      <c r="B49" s="97"/>
      <c r="C49" s="98"/>
      <c r="D49" s="101"/>
      <c r="E49" s="97"/>
      <c r="F49" s="96"/>
      <c r="G49" s="102"/>
    </row>
    <row r="50" spans="1:9" ht="15.75">
      <c r="G50" s="38"/>
      <c r="H50" s="64"/>
      <c r="I50" s="38"/>
    </row>
    <row r="51" spans="1:9" ht="15.75">
      <c r="G51" s="38"/>
      <c r="H51" s="64"/>
      <c r="I51" s="38"/>
    </row>
    <row r="52" spans="1:9" ht="15.75">
      <c r="G52" s="38"/>
      <c r="H52" s="64"/>
      <c r="I52" s="38"/>
    </row>
    <row r="53" spans="1:9" ht="15.75">
      <c r="A53" s="52" t="s">
        <v>169</v>
      </c>
      <c r="B53" s="82"/>
      <c r="C53" s="81"/>
      <c r="D53" s="83"/>
      <c r="E53" s="66"/>
      <c r="F53" s="63"/>
      <c r="G53" s="38"/>
      <c r="H53" s="64"/>
      <c r="I53" s="38"/>
    </row>
    <row r="54" spans="1:9" ht="15.75">
      <c r="A54" s="52"/>
      <c r="B54" s="82"/>
      <c r="C54" s="81"/>
      <c r="D54" s="83"/>
      <c r="E54" s="66"/>
      <c r="F54" s="63"/>
      <c r="G54" s="38"/>
      <c r="H54" s="64"/>
      <c r="I54" s="38"/>
    </row>
    <row r="55" spans="1:9" ht="15.75">
      <c r="A55" s="52"/>
      <c r="B55" s="82"/>
      <c r="C55" s="81"/>
      <c r="D55" s="83"/>
      <c r="E55" s="66"/>
      <c r="F55" s="63"/>
      <c r="G55" s="38"/>
      <c r="H55" s="64"/>
      <c r="I55" s="38"/>
    </row>
    <row r="56" spans="1:9" ht="15.75">
      <c r="A56" s="52"/>
      <c r="B56" s="82"/>
      <c r="C56" s="81"/>
      <c r="D56" s="83"/>
      <c r="E56" s="66"/>
      <c r="F56" s="63"/>
      <c r="G56" s="38"/>
      <c r="H56" s="64"/>
      <c r="I56" s="38"/>
    </row>
    <row r="57" spans="1:9" ht="15.75">
      <c r="A57" s="52"/>
      <c r="B57" s="82"/>
      <c r="C57" s="81"/>
      <c r="D57" s="83"/>
      <c r="E57" s="66"/>
      <c r="F57" s="63"/>
      <c r="G57" s="38"/>
      <c r="H57" s="64"/>
      <c r="I57" s="38"/>
    </row>
    <row r="58" spans="1:9">
      <c r="A58" s="73"/>
      <c r="B58" s="62"/>
      <c r="C58" s="38"/>
      <c r="D58" s="63"/>
      <c r="E58" s="66"/>
      <c r="F58" s="63"/>
      <c r="G58" s="38"/>
      <c r="H58" s="38"/>
      <c r="I58" s="38"/>
    </row>
    <row r="59" spans="1:9">
      <c r="A59" s="52" t="s">
        <v>311</v>
      </c>
      <c r="B59" s="38"/>
      <c r="C59" s="38"/>
      <c r="D59" s="63"/>
      <c r="E59" s="66"/>
      <c r="F59" s="38"/>
    </row>
    <row r="60" spans="1:9">
      <c r="A60" s="25"/>
    </row>
    <row r="61" spans="1:9">
      <c r="A61" s="25"/>
    </row>
  </sheetData>
  <mergeCells count="2">
    <mergeCell ref="C2:F2"/>
    <mergeCell ref="C4:F4"/>
  </mergeCells>
  <pageMargins left="0.7" right="0.7" top="0.75" bottom="0.75" header="0.3" footer="0.3"/>
  <pageSetup paperSize="9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B3:B7"/>
  <sheetViews>
    <sheetView workbookViewId="0">
      <selection activeCell="B2" sqref="B2:F12"/>
    </sheetView>
  </sheetViews>
  <sheetFormatPr defaultRowHeight="12.75"/>
  <sheetData>
    <row r="3" spans="2:2">
      <c r="B3" s="34" t="s">
        <v>359</v>
      </c>
    </row>
    <row r="5" spans="2:2">
      <c r="B5" s="34" t="s">
        <v>476</v>
      </c>
    </row>
    <row r="7" spans="2:2">
      <c r="B7" s="34" t="s">
        <v>477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N61"/>
  <sheetViews>
    <sheetView topLeftCell="A16" workbookViewId="0">
      <selection activeCell="I8" sqref="I8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52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470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70</v>
      </c>
      <c r="D8" s="45"/>
      <c r="E8" s="43" t="s">
        <v>83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72</v>
      </c>
      <c r="D9" s="45"/>
      <c r="E9" s="43" t="s">
        <v>445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68</v>
      </c>
      <c r="D14" s="49"/>
      <c r="E14" s="43" t="s">
        <v>401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69</v>
      </c>
      <c r="D15" s="76"/>
      <c r="E15" s="75" t="s">
        <v>95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76"/>
      <c r="E16" s="75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38"/>
      <c r="G17" s="47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69</v>
      </c>
      <c r="D20" s="49"/>
      <c r="E20" s="43" t="s">
        <v>471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70</v>
      </c>
      <c r="D21" s="49"/>
      <c r="E21" s="43" t="s">
        <v>354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7"/>
      <c r="I23" s="43"/>
    </row>
    <row r="24" spans="1:9" ht="15.75">
      <c r="A24" s="43"/>
      <c r="B24" s="43"/>
      <c r="C24" s="43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75</v>
      </c>
      <c r="D26" s="45"/>
      <c r="E26" s="43" t="s">
        <v>83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5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57</v>
      </c>
      <c r="D30" s="63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74">
        <v>56</v>
      </c>
      <c r="E32" s="47"/>
      <c r="F32" s="38"/>
      <c r="G32" s="38"/>
      <c r="H32" s="43"/>
      <c r="I32" s="43"/>
    </row>
    <row r="33" spans="1:14" ht="15.75">
      <c r="A33" s="58"/>
      <c r="B33" s="38"/>
      <c r="C33" s="43"/>
      <c r="D33" s="38"/>
      <c r="E33" s="38"/>
      <c r="F33" s="38"/>
      <c r="G33" s="38"/>
      <c r="H33" s="38"/>
      <c r="I33" s="38"/>
    </row>
    <row r="34" spans="1:14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14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14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14" ht="12.75" customHeight="1">
      <c r="A37" s="57" t="s">
        <v>472</v>
      </c>
      <c r="B37" s="57"/>
      <c r="C37" s="52" t="s">
        <v>3</v>
      </c>
      <c r="D37" s="58" t="s">
        <v>13</v>
      </c>
      <c r="E37" s="77">
        <v>14</v>
      </c>
      <c r="F37" s="38"/>
      <c r="G37" s="38"/>
      <c r="H37" s="38"/>
      <c r="I37" s="60"/>
    </row>
    <row r="38" spans="1:14" ht="12.75" customHeight="1">
      <c r="A38" s="57" t="s">
        <v>473</v>
      </c>
      <c r="B38" s="57"/>
      <c r="C38" s="52" t="s">
        <v>296</v>
      </c>
      <c r="D38" s="58" t="s">
        <v>13</v>
      </c>
      <c r="E38" s="77">
        <v>14</v>
      </c>
      <c r="F38" s="38"/>
      <c r="G38" s="38"/>
      <c r="H38" s="38"/>
      <c r="I38" s="61"/>
    </row>
    <row r="39" spans="1:14" ht="12.75" customHeight="1">
      <c r="A39" s="61" t="s">
        <v>474</v>
      </c>
      <c r="B39" s="62"/>
      <c r="C39" s="52" t="s">
        <v>3</v>
      </c>
      <c r="D39" s="58" t="s">
        <v>13</v>
      </c>
      <c r="E39" s="77">
        <v>14</v>
      </c>
      <c r="F39" s="63"/>
      <c r="G39" s="38"/>
      <c r="H39" s="64"/>
      <c r="I39" s="38"/>
    </row>
    <row r="40" spans="1:14" ht="12.75" customHeight="1">
      <c r="A40" s="62" t="s">
        <v>475</v>
      </c>
      <c r="C40" s="52" t="s">
        <v>3</v>
      </c>
      <c r="D40" s="58" t="s">
        <v>13</v>
      </c>
      <c r="E40" s="77">
        <v>14</v>
      </c>
      <c r="F40" s="63"/>
      <c r="G40" s="38"/>
      <c r="H40" s="64"/>
      <c r="I40" s="34"/>
    </row>
    <row r="41" spans="1:14" ht="12.75" customHeight="1">
      <c r="A41" s="61"/>
      <c r="B41" s="62"/>
      <c r="C41" s="61"/>
      <c r="D41" s="58"/>
      <c r="E41" s="77"/>
      <c r="F41" s="63"/>
      <c r="G41" s="38"/>
      <c r="H41" s="64"/>
      <c r="I41" s="38"/>
    </row>
    <row r="42" spans="1:14" ht="12.75" customHeight="1">
      <c r="A42" s="104"/>
      <c r="B42" s="62"/>
      <c r="C42" s="52"/>
      <c r="D42" s="58"/>
      <c r="E42" s="77"/>
      <c r="F42" s="63"/>
      <c r="G42" s="38"/>
      <c r="H42" s="64"/>
      <c r="I42" s="38"/>
    </row>
    <row r="43" spans="1:14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14" ht="12.75" customHeight="1">
      <c r="A44" s="61"/>
      <c r="B44" s="62"/>
      <c r="C44" s="61"/>
      <c r="D44" s="58"/>
      <c r="E44" s="77"/>
      <c r="F44" s="63"/>
      <c r="G44" s="38"/>
      <c r="H44" s="64"/>
      <c r="I44" s="38"/>
    </row>
    <row r="45" spans="1:14" ht="12.75" customHeight="1">
      <c r="A45" s="84" t="s">
        <v>468</v>
      </c>
      <c r="B45" s="85"/>
      <c r="C45" s="86"/>
      <c r="D45" s="87"/>
      <c r="E45" s="99"/>
      <c r="F45" s="110" t="s">
        <v>469</v>
      </c>
      <c r="H45" s="64"/>
      <c r="I45" s="38"/>
    </row>
    <row r="46" spans="1:14" ht="16.5" thickBot="1">
      <c r="A46" s="61"/>
      <c r="B46" s="62"/>
      <c r="C46" s="58"/>
      <c r="D46" s="58"/>
      <c r="E46" s="59"/>
      <c r="F46" s="63"/>
      <c r="G46" s="38"/>
      <c r="H46" s="64"/>
      <c r="I46" s="38"/>
    </row>
    <row r="47" spans="1:14" ht="13.5" customHeight="1" thickBot="1">
      <c r="A47" s="89" t="s">
        <v>279</v>
      </c>
      <c r="B47" s="90">
        <v>72</v>
      </c>
      <c r="C47" s="91"/>
      <c r="D47" s="92" t="s">
        <v>268</v>
      </c>
      <c r="E47" s="93" t="s">
        <v>269</v>
      </c>
      <c r="F47" s="94" t="s">
        <v>270</v>
      </c>
      <c r="G47" s="95" t="s">
        <v>271</v>
      </c>
      <c r="N47" s="78"/>
    </row>
    <row r="48" spans="1:14" ht="13.5" customHeight="1">
      <c r="A48" s="100"/>
      <c r="B48" s="97"/>
      <c r="C48" s="98"/>
      <c r="D48" s="101"/>
      <c r="E48" s="97"/>
      <c r="F48" s="96"/>
      <c r="G48" s="102"/>
      <c r="N48" s="78"/>
    </row>
    <row r="49" spans="1:14" ht="13.5" customHeight="1">
      <c r="A49" s="100"/>
      <c r="B49" s="97"/>
      <c r="C49" s="98"/>
      <c r="D49" s="101"/>
      <c r="E49" s="97"/>
      <c r="F49" s="96"/>
      <c r="G49" s="102"/>
      <c r="N49" s="78"/>
    </row>
    <row r="50" spans="1:14" ht="15.75">
      <c r="G50" s="38"/>
      <c r="H50" s="64"/>
      <c r="I50" s="38"/>
    </row>
    <row r="51" spans="1:14" ht="15.75">
      <c r="G51" s="38"/>
      <c r="H51" s="64"/>
      <c r="I51" s="38"/>
    </row>
    <row r="52" spans="1:14" ht="15.75">
      <c r="G52" s="38"/>
      <c r="H52" s="64"/>
      <c r="I52" s="38"/>
    </row>
    <row r="53" spans="1:14" ht="15.75">
      <c r="A53" s="52" t="s">
        <v>169</v>
      </c>
      <c r="B53" s="82"/>
      <c r="C53" s="81"/>
      <c r="D53" s="83"/>
      <c r="E53" s="66"/>
      <c r="F53" s="63"/>
      <c r="G53" s="38"/>
      <c r="H53" s="64"/>
      <c r="I53" s="38"/>
    </row>
    <row r="54" spans="1:14" ht="15.75">
      <c r="A54" s="52"/>
      <c r="B54" s="82"/>
      <c r="C54" s="81"/>
      <c r="D54" s="83"/>
      <c r="E54" s="66"/>
      <c r="F54" s="63"/>
      <c r="G54" s="38"/>
      <c r="H54" s="64"/>
      <c r="I54" s="38"/>
    </row>
    <row r="55" spans="1:14" ht="15.75">
      <c r="A55" s="52"/>
      <c r="B55" s="82"/>
      <c r="C55" s="81"/>
      <c r="D55" s="83"/>
      <c r="E55" s="66"/>
      <c r="F55" s="63"/>
      <c r="G55" s="38"/>
      <c r="H55" s="64"/>
      <c r="I55" s="38"/>
    </row>
    <row r="56" spans="1:14" ht="15.75">
      <c r="A56" s="52"/>
      <c r="B56" s="82"/>
      <c r="C56" s="81"/>
      <c r="D56" s="83"/>
      <c r="E56" s="66"/>
      <c r="F56" s="63"/>
      <c r="G56" s="38"/>
      <c r="H56" s="64"/>
      <c r="I56" s="38"/>
    </row>
    <row r="57" spans="1:14" ht="15.75">
      <c r="A57" s="52"/>
      <c r="B57" s="82"/>
      <c r="C57" s="81"/>
      <c r="D57" s="83"/>
      <c r="E57" s="66"/>
      <c r="F57" s="63"/>
      <c r="G57" s="38"/>
      <c r="H57" s="64"/>
      <c r="I57" s="38"/>
    </row>
    <row r="58" spans="1:14">
      <c r="A58" s="73"/>
      <c r="B58" s="62"/>
      <c r="C58" s="38"/>
      <c r="D58" s="63"/>
      <c r="E58" s="66"/>
      <c r="F58" s="63"/>
      <c r="G58" s="38"/>
      <c r="H58" s="38"/>
      <c r="I58" s="38"/>
    </row>
    <row r="59" spans="1:14">
      <c r="A59" s="52" t="s">
        <v>311</v>
      </c>
      <c r="B59" s="38"/>
      <c r="C59" s="38"/>
      <c r="D59" s="63"/>
      <c r="E59" s="66"/>
      <c r="F59" s="38"/>
    </row>
    <row r="60" spans="1:14">
      <c r="A60" s="25"/>
    </row>
    <row r="61" spans="1:14">
      <c r="A61" s="25"/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N61"/>
  <sheetViews>
    <sheetView topLeftCell="A16" workbookViewId="0"/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35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462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72</v>
      </c>
      <c r="D8" s="45"/>
      <c r="E8" s="43" t="s">
        <v>37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73</v>
      </c>
      <c r="D9" s="45"/>
      <c r="E9" s="43" t="s">
        <v>412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69</v>
      </c>
      <c r="D14" s="49"/>
      <c r="E14" s="43" t="s">
        <v>463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71</v>
      </c>
      <c r="D15" s="76"/>
      <c r="E15" s="75" t="s">
        <v>401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76"/>
      <c r="E16" s="75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38"/>
      <c r="G17" s="47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68</v>
      </c>
      <c r="D20" s="49"/>
      <c r="E20" s="43" t="s">
        <v>389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71</v>
      </c>
      <c r="D21" s="49"/>
      <c r="E21" s="43" t="s">
        <v>464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7"/>
      <c r="I23" s="43"/>
    </row>
    <row r="24" spans="1:9" ht="15.75">
      <c r="A24" s="43"/>
      <c r="B24" s="43"/>
      <c r="C24" s="43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78</v>
      </c>
      <c r="D26" s="45"/>
      <c r="E26" s="43" t="s">
        <v>24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5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54</v>
      </c>
      <c r="D30" s="63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74">
        <v>54</v>
      </c>
      <c r="E32" s="47"/>
      <c r="F32" s="38"/>
      <c r="G32" s="38"/>
      <c r="H32" s="43"/>
      <c r="I32" s="43"/>
    </row>
    <row r="33" spans="1:14" ht="15.75">
      <c r="A33" s="58"/>
      <c r="B33" s="38"/>
      <c r="C33" s="43"/>
      <c r="D33" s="38"/>
      <c r="E33" s="38"/>
      <c r="F33" s="38"/>
      <c r="G33" s="38"/>
      <c r="H33" s="38"/>
      <c r="I33" s="38"/>
    </row>
    <row r="34" spans="1:14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14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14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14" ht="12.75" customHeight="1">
      <c r="A37" s="57" t="s">
        <v>465</v>
      </c>
      <c r="B37" s="57"/>
      <c r="C37" s="52" t="s">
        <v>278</v>
      </c>
      <c r="D37" s="58" t="s">
        <v>13</v>
      </c>
      <c r="E37" s="77">
        <v>18</v>
      </c>
      <c r="F37" s="38"/>
      <c r="G37" s="38"/>
      <c r="H37" s="38"/>
      <c r="I37" s="60"/>
    </row>
    <row r="38" spans="1:14" ht="12.75" customHeight="1">
      <c r="A38" s="57" t="s">
        <v>319</v>
      </c>
      <c r="B38" s="57"/>
      <c r="C38" s="52" t="s">
        <v>3</v>
      </c>
      <c r="D38" s="58" t="s">
        <v>13</v>
      </c>
      <c r="E38" s="77">
        <v>18</v>
      </c>
      <c r="F38" s="38"/>
      <c r="G38" s="38"/>
      <c r="H38" s="38"/>
      <c r="I38" s="61"/>
    </row>
    <row r="39" spans="1:14" ht="12.75" customHeight="1">
      <c r="A39" s="61" t="s">
        <v>411</v>
      </c>
      <c r="B39" s="62"/>
      <c r="C39" s="52" t="s">
        <v>3</v>
      </c>
      <c r="D39" s="58" t="s">
        <v>13</v>
      </c>
      <c r="E39" s="77">
        <v>18</v>
      </c>
      <c r="F39" s="63"/>
      <c r="G39" s="38"/>
      <c r="H39" s="64"/>
      <c r="I39" s="38"/>
    </row>
    <row r="40" spans="1:14" ht="12.75" customHeight="1">
      <c r="A40" s="62"/>
      <c r="C40" s="52"/>
      <c r="D40" s="58"/>
      <c r="E40" s="77"/>
      <c r="F40" s="63"/>
      <c r="G40" s="38"/>
      <c r="H40" s="64"/>
      <c r="I40" s="34"/>
    </row>
    <row r="41" spans="1:14" ht="12.75" customHeight="1">
      <c r="A41" s="61"/>
      <c r="B41" s="62"/>
      <c r="C41" s="61"/>
      <c r="D41" s="58"/>
      <c r="E41" s="77"/>
      <c r="F41" s="63"/>
      <c r="G41" s="38"/>
      <c r="H41" s="64"/>
      <c r="I41" s="38"/>
    </row>
    <row r="42" spans="1:14" ht="12.75" customHeight="1">
      <c r="A42" s="104"/>
      <c r="B42" s="62"/>
      <c r="C42" s="52"/>
      <c r="D42" s="58"/>
      <c r="E42" s="77"/>
      <c r="F42" s="63"/>
      <c r="G42" s="38"/>
      <c r="H42" s="64"/>
      <c r="I42" s="38"/>
    </row>
    <row r="43" spans="1:14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14" ht="12.75" customHeight="1">
      <c r="A44" s="61"/>
      <c r="B44" s="62"/>
      <c r="C44" s="61"/>
      <c r="D44" s="58"/>
      <c r="E44" s="77"/>
      <c r="F44" s="63"/>
      <c r="G44" s="38"/>
      <c r="H44" s="64"/>
      <c r="I44" s="38"/>
    </row>
    <row r="45" spans="1:14" ht="12.75" customHeight="1">
      <c r="A45" s="84" t="s">
        <v>466</v>
      </c>
      <c r="B45" s="85"/>
      <c r="C45" s="86"/>
      <c r="D45" s="87"/>
      <c r="E45" s="99"/>
      <c r="F45" s="110" t="s">
        <v>467</v>
      </c>
      <c r="H45" s="64"/>
      <c r="I45" s="38"/>
    </row>
    <row r="46" spans="1:14" ht="16.5" thickBot="1">
      <c r="A46" s="61"/>
      <c r="B46" s="62"/>
      <c r="C46" s="58"/>
      <c r="D46" s="58"/>
      <c r="E46" s="59"/>
      <c r="F46" s="63"/>
      <c r="G46" s="38"/>
      <c r="H46" s="64"/>
      <c r="I46" s="38"/>
    </row>
    <row r="47" spans="1:14" ht="13.5" customHeight="1" thickBot="1">
      <c r="A47" s="89" t="s">
        <v>279</v>
      </c>
      <c r="B47" s="90">
        <v>72</v>
      </c>
      <c r="C47" s="91"/>
      <c r="D47" s="92" t="s">
        <v>268</v>
      </c>
      <c r="E47" s="93" t="s">
        <v>269</v>
      </c>
      <c r="F47" s="94" t="s">
        <v>270</v>
      </c>
      <c r="G47" s="95" t="s">
        <v>271</v>
      </c>
      <c r="N47" s="78"/>
    </row>
    <row r="48" spans="1:14" ht="13.5" customHeight="1">
      <c r="A48" s="100"/>
      <c r="B48" s="97"/>
      <c r="C48" s="98"/>
      <c r="D48" s="101"/>
      <c r="E48" s="97"/>
      <c r="F48" s="96"/>
      <c r="G48" s="102"/>
      <c r="N48" s="78"/>
    </row>
    <row r="49" spans="1:14" ht="13.5" customHeight="1">
      <c r="A49" s="100"/>
      <c r="B49" s="97"/>
      <c r="C49" s="98"/>
      <c r="D49" s="101"/>
      <c r="E49" s="97"/>
      <c r="F49" s="96"/>
      <c r="G49" s="102"/>
      <c r="N49" s="78"/>
    </row>
    <row r="50" spans="1:14" ht="15.75">
      <c r="G50" s="38"/>
      <c r="H50" s="64"/>
      <c r="I50" s="38"/>
    </row>
    <row r="51" spans="1:14" ht="15.75">
      <c r="G51" s="38"/>
      <c r="H51" s="64"/>
      <c r="I51" s="38"/>
    </row>
    <row r="52" spans="1:14" ht="15.75">
      <c r="G52" s="38"/>
      <c r="H52" s="64"/>
      <c r="I52" s="38"/>
    </row>
    <row r="53" spans="1:14" ht="15.75">
      <c r="A53" s="52" t="s">
        <v>169</v>
      </c>
      <c r="B53" s="82"/>
      <c r="C53" s="81"/>
      <c r="D53" s="83"/>
      <c r="E53" s="66"/>
      <c r="F53" s="63"/>
      <c r="G53" s="38"/>
      <c r="H53" s="64"/>
      <c r="I53" s="38"/>
    </row>
    <row r="54" spans="1:14" ht="15.75">
      <c r="A54" s="52"/>
      <c r="B54" s="82"/>
      <c r="C54" s="81"/>
      <c r="D54" s="83"/>
      <c r="E54" s="66"/>
      <c r="F54" s="63"/>
      <c r="G54" s="38"/>
      <c r="H54" s="64"/>
      <c r="I54" s="38"/>
    </row>
    <row r="55" spans="1:14" ht="15.75">
      <c r="A55" s="52"/>
      <c r="B55" s="82"/>
      <c r="C55" s="81"/>
      <c r="D55" s="83"/>
      <c r="E55" s="66"/>
      <c r="F55" s="63"/>
      <c r="G55" s="38"/>
      <c r="H55" s="64"/>
      <c r="I55" s="38"/>
    </row>
    <row r="56" spans="1:14" ht="15.75">
      <c r="A56" s="52"/>
      <c r="B56" s="82"/>
      <c r="C56" s="81"/>
      <c r="D56" s="83"/>
      <c r="E56" s="66"/>
      <c r="F56" s="63"/>
      <c r="G56" s="38"/>
      <c r="H56" s="64"/>
      <c r="I56" s="38"/>
    </row>
    <row r="57" spans="1:14" ht="15.75">
      <c r="A57" s="52"/>
      <c r="B57" s="82"/>
      <c r="C57" s="81"/>
      <c r="D57" s="83"/>
      <c r="E57" s="66"/>
      <c r="F57" s="63"/>
      <c r="G57" s="38"/>
      <c r="H57" s="64"/>
      <c r="I57" s="38"/>
    </row>
    <row r="58" spans="1:14">
      <c r="A58" s="73"/>
      <c r="B58" s="62"/>
      <c r="C58" s="38"/>
      <c r="D58" s="63"/>
      <c r="E58" s="66"/>
      <c r="F58" s="63"/>
      <c r="G58" s="38"/>
      <c r="H58" s="38"/>
      <c r="I58" s="38"/>
    </row>
    <row r="59" spans="1:14">
      <c r="A59" s="52" t="s">
        <v>311</v>
      </c>
      <c r="B59" s="38"/>
      <c r="C59" s="38"/>
      <c r="D59" s="63"/>
      <c r="E59" s="66"/>
      <c r="F59" s="38"/>
    </row>
    <row r="60" spans="1:14">
      <c r="A60" s="25"/>
    </row>
    <row r="61" spans="1:14">
      <c r="A61" s="25"/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N61"/>
  <sheetViews>
    <sheetView workbookViewId="0">
      <selection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32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450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72</v>
      </c>
      <c r="D8" s="45">
        <v>38</v>
      </c>
      <c r="E8" s="43" t="s">
        <v>37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74</v>
      </c>
      <c r="D9" s="45"/>
      <c r="E9" s="43" t="s">
        <v>83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 t="s">
        <v>451</v>
      </c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71</v>
      </c>
      <c r="D14" s="49">
        <v>30</v>
      </c>
      <c r="E14" s="43" t="s">
        <v>100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71</v>
      </c>
      <c r="D15" s="76" t="s">
        <v>452</v>
      </c>
      <c r="E15" s="75" t="s">
        <v>86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76"/>
      <c r="E16" s="75"/>
      <c r="F16" s="50"/>
      <c r="G16" s="43"/>
      <c r="H16" s="47"/>
      <c r="I16" s="43"/>
    </row>
    <row r="17" spans="1:9" ht="15.75">
      <c r="A17" s="43" t="s">
        <v>453</v>
      </c>
      <c r="B17" s="43"/>
      <c r="C17" s="43"/>
      <c r="D17" s="45"/>
      <c r="E17" s="43"/>
      <c r="F17" s="38"/>
      <c r="G17" s="47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64</v>
      </c>
      <c r="D20" s="49"/>
      <c r="E20" s="43" t="s">
        <v>401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72</v>
      </c>
      <c r="D21" s="49"/>
      <c r="E21" s="43" t="s">
        <v>379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 t="s">
        <v>454</v>
      </c>
      <c r="B23" s="43"/>
      <c r="C23" s="43"/>
      <c r="D23" s="45"/>
      <c r="E23" s="43"/>
      <c r="F23" s="50"/>
      <c r="G23" s="43"/>
      <c r="H23" s="47"/>
      <c r="I23" s="43"/>
    </row>
    <row r="24" spans="1:9" ht="15.75">
      <c r="A24" s="43"/>
      <c r="B24" s="43"/>
      <c r="C24" s="43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79</v>
      </c>
      <c r="D26" s="45"/>
      <c r="E26" s="43" t="s">
        <v>83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5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59</v>
      </c>
      <c r="D30" s="63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74">
        <v>58</v>
      </c>
      <c r="E32" s="47"/>
      <c r="F32" s="38"/>
      <c r="G32" s="38"/>
      <c r="H32" s="43"/>
      <c r="I32" s="43"/>
    </row>
    <row r="33" spans="1:14" ht="15.75">
      <c r="A33" s="58"/>
      <c r="B33" s="38"/>
      <c r="C33" s="43"/>
      <c r="D33" s="38"/>
      <c r="E33" s="38"/>
      <c r="F33" s="38"/>
      <c r="G33" s="38"/>
      <c r="H33" s="38"/>
      <c r="I33" s="38"/>
    </row>
    <row r="34" spans="1:14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14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14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14" ht="12.75" customHeight="1">
      <c r="A37" s="57" t="s">
        <v>457</v>
      </c>
      <c r="B37" s="57"/>
      <c r="C37" s="52" t="s">
        <v>3</v>
      </c>
      <c r="D37" s="58" t="s">
        <v>13</v>
      </c>
      <c r="E37" s="77">
        <v>9.66</v>
      </c>
      <c r="F37" s="38"/>
      <c r="G37" s="38"/>
      <c r="H37" s="38"/>
      <c r="I37" s="60"/>
    </row>
    <row r="38" spans="1:14" ht="12.75" customHeight="1">
      <c r="A38" s="57" t="s">
        <v>458</v>
      </c>
      <c r="B38" s="57"/>
      <c r="C38" s="52" t="s">
        <v>3</v>
      </c>
      <c r="D38" s="58" t="s">
        <v>13</v>
      </c>
      <c r="E38" s="77">
        <v>9.66</v>
      </c>
      <c r="F38" s="38"/>
      <c r="G38" s="38"/>
      <c r="H38" s="38"/>
      <c r="I38" s="61"/>
    </row>
    <row r="39" spans="1:14" ht="12.75" customHeight="1">
      <c r="A39" s="61" t="s">
        <v>430</v>
      </c>
      <c r="B39" s="62"/>
      <c r="C39" s="52" t="s">
        <v>278</v>
      </c>
      <c r="D39" s="58" t="s">
        <v>13</v>
      </c>
      <c r="E39" s="77">
        <v>9.66</v>
      </c>
      <c r="F39" s="63"/>
      <c r="G39" s="38"/>
      <c r="H39" s="64"/>
      <c r="I39" s="38"/>
    </row>
    <row r="40" spans="1:14" ht="12.75" customHeight="1">
      <c r="A40" s="62" t="s">
        <v>293</v>
      </c>
      <c r="C40" s="52" t="s">
        <v>296</v>
      </c>
      <c r="D40" s="58" t="s">
        <v>13</v>
      </c>
      <c r="E40" s="77">
        <v>9.66</v>
      </c>
      <c r="F40" s="63"/>
      <c r="G40" s="38"/>
      <c r="H40" s="64"/>
      <c r="I40" s="34"/>
    </row>
    <row r="41" spans="1:14" ht="12.75" customHeight="1">
      <c r="A41" s="61" t="s">
        <v>459</v>
      </c>
      <c r="B41" s="62"/>
      <c r="C41" s="61" t="s">
        <v>296</v>
      </c>
      <c r="D41" s="58" t="s">
        <v>13</v>
      </c>
      <c r="E41" s="77">
        <v>9.66</v>
      </c>
      <c r="F41" s="63"/>
      <c r="G41" s="38"/>
      <c r="H41" s="64"/>
      <c r="I41" s="38"/>
    </row>
    <row r="42" spans="1:14" ht="12.75" customHeight="1">
      <c r="A42" s="104" t="s">
        <v>459</v>
      </c>
      <c r="B42" s="62"/>
      <c r="C42" s="52" t="s">
        <v>278</v>
      </c>
      <c r="D42" s="58" t="s">
        <v>13</v>
      </c>
      <c r="E42" s="77">
        <v>9.66</v>
      </c>
      <c r="F42" s="63"/>
      <c r="G42" s="38"/>
      <c r="H42" s="64"/>
      <c r="I42" s="38"/>
    </row>
    <row r="43" spans="1:14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14" ht="12.75" customHeight="1">
      <c r="A44" s="61"/>
      <c r="B44" s="62"/>
      <c r="C44" s="61"/>
      <c r="D44" s="58"/>
      <c r="E44" s="77"/>
      <c r="F44" s="63"/>
      <c r="G44" s="38"/>
      <c r="H44" s="64"/>
      <c r="I44" s="38"/>
    </row>
    <row r="45" spans="1:14" ht="12.75" customHeight="1">
      <c r="A45" s="84" t="s">
        <v>461</v>
      </c>
      <c r="B45" s="85"/>
      <c r="C45" s="86"/>
      <c r="D45" s="87"/>
      <c r="E45" s="99"/>
      <c r="F45" s="110" t="s">
        <v>460</v>
      </c>
      <c r="H45" s="64"/>
      <c r="I45" s="38"/>
    </row>
    <row r="46" spans="1:14" ht="16.5" thickBot="1">
      <c r="A46" s="61"/>
      <c r="B46" s="62"/>
      <c r="C46" s="58"/>
      <c r="D46" s="58"/>
      <c r="E46" s="59"/>
      <c r="F46" s="63"/>
      <c r="G46" s="38"/>
      <c r="H46" s="64"/>
      <c r="I46" s="38"/>
    </row>
    <row r="47" spans="1:14" ht="13.5" customHeight="1" thickBot="1">
      <c r="A47" s="89" t="s">
        <v>279</v>
      </c>
      <c r="B47" s="90">
        <v>72</v>
      </c>
      <c r="C47" s="91"/>
      <c r="D47" s="92" t="s">
        <v>268</v>
      </c>
      <c r="E47" s="93" t="s">
        <v>269</v>
      </c>
      <c r="F47" s="94" t="s">
        <v>270</v>
      </c>
      <c r="G47" s="95" t="s">
        <v>271</v>
      </c>
      <c r="N47" s="78"/>
    </row>
    <row r="48" spans="1:14" ht="13.5" customHeight="1">
      <c r="A48" s="100"/>
      <c r="B48" s="97"/>
      <c r="C48" s="98"/>
      <c r="D48" s="101"/>
      <c r="E48" s="97"/>
      <c r="F48" s="96"/>
      <c r="G48" s="102"/>
      <c r="N48" s="78"/>
    </row>
    <row r="49" spans="1:14" ht="13.5" customHeight="1">
      <c r="A49" s="100"/>
      <c r="B49" s="97"/>
      <c r="C49" s="98"/>
      <c r="D49" s="101"/>
      <c r="E49" s="97"/>
      <c r="F49" s="96"/>
      <c r="G49" s="102"/>
      <c r="N49" s="78"/>
    </row>
    <row r="50" spans="1:14" ht="15.75">
      <c r="G50" s="38"/>
      <c r="H50" s="64"/>
      <c r="I50" s="38"/>
    </row>
    <row r="51" spans="1:14" ht="15.75">
      <c r="G51" s="38"/>
      <c r="H51" s="64"/>
      <c r="I51" s="38"/>
    </row>
    <row r="52" spans="1:14" ht="15.75">
      <c r="G52" s="38"/>
      <c r="H52" s="64"/>
      <c r="I52" s="38"/>
    </row>
    <row r="53" spans="1:14" ht="15.75">
      <c r="A53" s="52" t="s">
        <v>169</v>
      </c>
      <c r="B53" s="82"/>
      <c r="C53" s="81"/>
      <c r="D53" s="83"/>
      <c r="E53" s="66"/>
      <c r="F53" s="63"/>
      <c r="G53" s="38"/>
      <c r="H53" s="64"/>
      <c r="I53" s="38"/>
    </row>
    <row r="54" spans="1:14" ht="15.75">
      <c r="A54" s="52" t="s">
        <v>227</v>
      </c>
      <c r="B54" s="82"/>
      <c r="C54" s="81"/>
      <c r="D54" s="83"/>
      <c r="E54" s="66"/>
      <c r="F54" s="63"/>
      <c r="G54" s="38"/>
      <c r="H54" s="64"/>
      <c r="I54" s="38"/>
    </row>
    <row r="55" spans="1:14" ht="15.75">
      <c r="A55" s="52" t="s">
        <v>455</v>
      </c>
      <c r="B55" s="82"/>
      <c r="C55" s="81"/>
      <c r="D55" s="83"/>
      <c r="E55" s="66"/>
      <c r="F55" s="63"/>
      <c r="G55" s="38"/>
      <c r="H55" s="64"/>
      <c r="I55" s="38"/>
    </row>
    <row r="56" spans="1:14" ht="15.75">
      <c r="A56" s="52"/>
      <c r="B56" s="82"/>
      <c r="C56" s="81"/>
      <c r="D56" s="83"/>
      <c r="E56" s="66"/>
      <c r="F56" s="63"/>
      <c r="G56" s="38"/>
      <c r="H56" s="64"/>
      <c r="I56" s="38"/>
    </row>
    <row r="57" spans="1:14" ht="15.75">
      <c r="A57" s="52"/>
      <c r="B57" s="82"/>
      <c r="C57" s="81"/>
      <c r="D57" s="83"/>
      <c r="E57" s="66"/>
      <c r="F57" s="63"/>
      <c r="G57" s="38"/>
      <c r="H57" s="64"/>
      <c r="I57" s="38"/>
    </row>
    <row r="58" spans="1:14">
      <c r="A58" s="73"/>
      <c r="B58" s="62"/>
      <c r="C58" s="38"/>
      <c r="D58" s="63"/>
      <c r="E58" s="66"/>
      <c r="F58" s="63"/>
      <c r="G58" s="38"/>
      <c r="H58" s="38"/>
      <c r="I58" s="38"/>
    </row>
    <row r="59" spans="1:14">
      <c r="A59" s="52" t="s">
        <v>311</v>
      </c>
      <c r="B59" s="38"/>
      <c r="C59" s="38"/>
      <c r="D59" s="63"/>
      <c r="E59" s="66"/>
      <c r="F59" s="38"/>
    </row>
    <row r="60" spans="1:14">
      <c r="A60" s="25" t="s">
        <v>456</v>
      </c>
    </row>
    <row r="61" spans="1:14">
      <c r="A61" s="25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N59"/>
  <sheetViews>
    <sheetView topLeftCell="A21" workbookViewId="0">
      <selection activeCell="A4"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150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442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72</v>
      </c>
      <c r="D8" s="45">
        <v>38</v>
      </c>
      <c r="E8" s="43" t="s">
        <v>24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73</v>
      </c>
      <c r="D9" s="45"/>
      <c r="E9" s="43" t="s">
        <v>445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72</v>
      </c>
      <c r="D13" s="49">
        <v>34</v>
      </c>
      <c r="E13" s="109" t="s">
        <v>86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72</v>
      </c>
      <c r="D14" s="76">
        <v>37</v>
      </c>
      <c r="E14" s="75" t="s">
        <v>205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/>
      <c r="B16" s="51"/>
      <c r="C16" s="43"/>
      <c r="D16" s="45"/>
      <c r="E16" s="43"/>
      <c r="F16" s="50"/>
      <c r="G16" s="43"/>
      <c r="H16" s="47"/>
      <c r="I16" s="43"/>
    </row>
    <row r="17" spans="1:9" ht="15.75">
      <c r="A17" s="42" t="s">
        <v>5</v>
      </c>
      <c r="B17" s="43"/>
      <c r="C17" s="43" t="s">
        <v>1</v>
      </c>
      <c r="D17" s="44"/>
      <c r="E17" s="44"/>
      <c r="F17" s="48"/>
      <c r="G17" s="43"/>
      <c r="H17" s="43"/>
      <c r="I17" s="43"/>
    </row>
    <row r="18" spans="1:9" ht="15.75">
      <c r="A18" s="43"/>
      <c r="B18" s="43" t="s">
        <v>2</v>
      </c>
      <c r="C18" s="43">
        <v>74</v>
      </c>
      <c r="D18" s="49" t="s">
        <v>447</v>
      </c>
      <c r="E18" s="43" t="s">
        <v>119</v>
      </c>
      <c r="F18" s="50"/>
      <c r="G18" s="43"/>
      <c r="H18" s="47">
        <v>10</v>
      </c>
      <c r="I18" s="43"/>
    </row>
    <row r="19" spans="1:9" ht="15.75">
      <c r="A19" s="43"/>
      <c r="B19" s="43" t="s">
        <v>3</v>
      </c>
      <c r="C19" s="43">
        <v>74</v>
      </c>
      <c r="D19" s="49" t="s">
        <v>448</v>
      </c>
      <c r="E19" s="43" t="s">
        <v>379</v>
      </c>
      <c r="F19" s="50"/>
      <c r="G19" s="43"/>
      <c r="H19" s="47">
        <v>5</v>
      </c>
      <c r="I19" s="43"/>
    </row>
    <row r="20" spans="1:9" ht="15.75">
      <c r="A20" s="43"/>
      <c r="B20" s="43"/>
      <c r="C20" s="43"/>
      <c r="D20" s="51"/>
      <c r="E20" s="43"/>
      <c r="F20" s="50"/>
      <c r="G20" s="43"/>
      <c r="H20" s="47"/>
      <c r="I20" s="43"/>
    </row>
    <row r="21" spans="1:9" ht="15.75">
      <c r="A21" s="43" t="s">
        <v>446</v>
      </c>
      <c r="B21" s="43"/>
      <c r="C21" s="43"/>
      <c r="D21" s="45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75</v>
      </c>
      <c r="D24" s="45"/>
      <c r="E24" s="43" t="s">
        <v>24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5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56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54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14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14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14" ht="12.75" customHeight="1">
      <c r="A35" s="57" t="s">
        <v>329</v>
      </c>
      <c r="B35" s="57"/>
      <c r="C35" s="52" t="s">
        <v>3</v>
      </c>
      <c r="D35" s="58" t="s">
        <v>13</v>
      </c>
      <c r="E35" s="77">
        <v>54</v>
      </c>
      <c r="F35" s="38"/>
      <c r="G35" s="38"/>
      <c r="H35" s="38"/>
      <c r="I35" s="60"/>
    </row>
    <row r="36" spans="1:14" ht="12.75" customHeight="1">
      <c r="A36" s="57"/>
      <c r="B36" s="57"/>
      <c r="C36" s="52"/>
      <c r="D36" s="58"/>
      <c r="E36" s="77"/>
      <c r="F36" s="38"/>
      <c r="G36" s="38"/>
      <c r="H36" s="38"/>
      <c r="I36" s="61"/>
    </row>
    <row r="37" spans="1:14" ht="12.75" customHeight="1">
      <c r="A37" s="61"/>
      <c r="B37" s="62"/>
      <c r="C37" s="52"/>
      <c r="D37" s="58"/>
      <c r="E37" s="77"/>
      <c r="F37" s="63"/>
      <c r="G37" s="38"/>
      <c r="H37" s="64"/>
      <c r="I37" s="38"/>
    </row>
    <row r="38" spans="1:14" ht="12.75" customHeight="1">
      <c r="A38" s="61"/>
      <c r="B38" s="62"/>
      <c r="C38" s="52"/>
      <c r="D38" s="58"/>
      <c r="E38" s="77"/>
      <c r="F38" s="63"/>
      <c r="G38" s="38"/>
      <c r="H38" s="64"/>
      <c r="I38" s="38"/>
    </row>
    <row r="39" spans="1:14" ht="12.75" customHeight="1">
      <c r="A39" s="61"/>
      <c r="B39" s="62"/>
      <c r="C39" s="61"/>
      <c r="D39" s="58"/>
      <c r="E39" s="77"/>
      <c r="F39" s="63"/>
      <c r="G39" s="38"/>
      <c r="H39" s="64"/>
      <c r="I39" s="38"/>
    </row>
    <row r="40" spans="1:14" ht="12.75" customHeight="1">
      <c r="A40" s="104"/>
      <c r="B40" s="62"/>
      <c r="C40" s="52"/>
      <c r="D40" s="58"/>
      <c r="E40" s="77"/>
      <c r="F40" s="63"/>
      <c r="G40" s="38"/>
      <c r="H40" s="64"/>
      <c r="I40" s="38"/>
    </row>
    <row r="41" spans="1:14" ht="12.75" customHeight="1">
      <c r="A41" s="61"/>
      <c r="B41" s="62"/>
      <c r="C41" s="61"/>
      <c r="D41" s="58"/>
      <c r="E41" s="77"/>
      <c r="F41" s="63"/>
      <c r="G41" s="38"/>
      <c r="H41" s="64"/>
      <c r="I41" s="38"/>
    </row>
    <row r="42" spans="1:14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14" ht="12.75" customHeight="1">
      <c r="A43" s="84" t="s">
        <v>444</v>
      </c>
      <c r="B43" s="85"/>
      <c r="C43" s="86"/>
      <c r="D43" s="87"/>
      <c r="E43" s="99"/>
      <c r="F43" s="110" t="s">
        <v>443</v>
      </c>
      <c r="H43" s="64"/>
      <c r="I43" s="38"/>
    </row>
    <row r="44" spans="1:14" ht="16.5" thickBot="1">
      <c r="A44" s="61"/>
      <c r="B44" s="62"/>
      <c r="C44" s="58"/>
      <c r="D44" s="58"/>
      <c r="E44" s="59"/>
      <c r="F44" s="63"/>
      <c r="G44" s="38"/>
      <c r="H44" s="64"/>
      <c r="I44" s="38"/>
    </row>
    <row r="45" spans="1:14" ht="13.5" customHeight="1" thickBot="1">
      <c r="A45" s="89" t="s">
        <v>279</v>
      </c>
      <c r="B45" s="90">
        <v>73</v>
      </c>
      <c r="C45" s="91"/>
      <c r="D45" s="92" t="s">
        <v>268</v>
      </c>
      <c r="E45" s="93" t="s">
        <v>269</v>
      </c>
      <c r="F45" s="94" t="s">
        <v>270</v>
      </c>
      <c r="G45" s="95" t="s">
        <v>271</v>
      </c>
      <c r="N45" s="78"/>
    </row>
    <row r="46" spans="1:14" ht="13.5" customHeight="1">
      <c r="A46" s="100"/>
      <c r="B46" s="97"/>
      <c r="C46" s="98"/>
      <c r="D46" s="101"/>
      <c r="E46" s="97"/>
      <c r="F46" s="96"/>
      <c r="G46" s="102"/>
      <c r="N46" s="78"/>
    </row>
    <row r="47" spans="1:14" ht="13.5" customHeight="1">
      <c r="A47" s="100"/>
      <c r="B47" s="97"/>
      <c r="C47" s="98"/>
      <c r="D47" s="101"/>
      <c r="E47" s="97"/>
      <c r="F47" s="96"/>
      <c r="G47" s="102"/>
      <c r="N47" s="78"/>
    </row>
    <row r="48" spans="1:14" ht="15.75">
      <c r="G48" s="38"/>
      <c r="H48" s="64"/>
      <c r="I48" s="38"/>
    </row>
    <row r="49" spans="1:9" ht="15.75">
      <c r="G49" s="38"/>
      <c r="H49" s="64"/>
      <c r="I49" s="38"/>
    </row>
    <row r="50" spans="1:9" ht="15.75">
      <c r="G50" s="38"/>
      <c r="H50" s="64"/>
      <c r="I50" s="38"/>
    </row>
    <row r="51" spans="1:9" ht="15.75">
      <c r="A51" s="52" t="s">
        <v>169</v>
      </c>
      <c r="B51" s="82"/>
      <c r="C51" s="81"/>
      <c r="D51" s="83"/>
      <c r="E51" s="66"/>
      <c r="F51" s="63"/>
      <c r="G51" s="38"/>
      <c r="H51" s="64"/>
      <c r="I51" s="38"/>
    </row>
    <row r="52" spans="1:9" ht="15.75">
      <c r="A52" s="52" t="s">
        <v>209</v>
      </c>
      <c r="B52" s="82"/>
      <c r="C52" s="81"/>
      <c r="D52" s="83"/>
      <c r="E52" s="66"/>
      <c r="F52" s="63"/>
      <c r="G52" s="38"/>
      <c r="H52" s="64"/>
      <c r="I52" s="38"/>
    </row>
    <row r="53" spans="1:9" ht="15.75">
      <c r="A53" s="52" t="s">
        <v>77</v>
      </c>
      <c r="B53" s="82"/>
      <c r="C53" s="81"/>
      <c r="D53" s="83"/>
      <c r="E53" s="66"/>
      <c r="F53" s="63"/>
      <c r="G53" s="38"/>
      <c r="H53" s="64"/>
      <c r="I53" s="38"/>
    </row>
    <row r="54" spans="1:9" ht="15.75">
      <c r="A54" s="52" t="s">
        <v>449</v>
      </c>
      <c r="B54" s="82"/>
      <c r="C54" s="81"/>
      <c r="D54" s="83"/>
      <c r="E54" s="66"/>
      <c r="F54" s="63"/>
      <c r="G54" s="38"/>
      <c r="H54" s="64"/>
      <c r="I54" s="38"/>
    </row>
    <row r="55" spans="1:9" ht="15.75">
      <c r="A55" s="52" t="s">
        <v>90</v>
      </c>
      <c r="B55" s="82"/>
      <c r="C55" s="81"/>
      <c r="D55" s="83"/>
      <c r="E55" s="66"/>
      <c r="F55" s="63"/>
      <c r="G55" s="38"/>
      <c r="H55" s="64"/>
      <c r="I55" s="38"/>
    </row>
    <row r="56" spans="1:9">
      <c r="A56" s="73"/>
      <c r="B56" s="62"/>
      <c r="C56" s="38"/>
      <c r="D56" s="63"/>
      <c r="E56" s="66"/>
      <c r="F56" s="63"/>
      <c r="G56" s="38"/>
      <c r="H56" s="38"/>
      <c r="I56" s="38"/>
    </row>
    <row r="57" spans="1:9">
      <c r="A57" s="52" t="s">
        <v>311</v>
      </c>
      <c r="B57" s="38"/>
      <c r="C57" s="38"/>
      <c r="D57" s="63"/>
      <c r="E57" s="66"/>
      <c r="F57" s="38"/>
    </row>
    <row r="58" spans="1:9">
      <c r="A58" s="25"/>
    </row>
    <row r="59" spans="1:9">
      <c r="A59" s="25"/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N57"/>
  <sheetViews>
    <sheetView topLeftCell="A12" workbookViewId="0">
      <selection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140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434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71</v>
      </c>
      <c r="D8" s="45">
        <v>36</v>
      </c>
      <c r="E8" s="43" t="s">
        <v>38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73</v>
      </c>
      <c r="D9" s="45">
        <v>37</v>
      </c>
      <c r="E9" s="43" t="s">
        <v>24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74</v>
      </c>
      <c r="D13" s="49"/>
      <c r="E13" s="43" t="s">
        <v>98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77</v>
      </c>
      <c r="D14" s="76">
        <v>35</v>
      </c>
      <c r="E14" s="75" t="s">
        <v>436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 t="s">
        <v>441</v>
      </c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67</v>
      </c>
      <c r="D19" s="49"/>
      <c r="E19" s="109" t="s">
        <v>413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69</v>
      </c>
      <c r="D20" s="49"/>
      <c r="E20" s="43" t="s">
        <v>322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76</v>
      </c>
      <c r="D24" s="45" t="s">
        <v>439</v>
      </c>
      <c r="E24" s="43" t="s">
        <v>38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58" t="s">
        <v>440</v>
      </c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52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51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14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14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14" ht="12.75" customHeight="1">
      <c r="A35" s="57" t="s">
        <v>295</v>
      </c>
      <c r="B35" s="57"/>
      <c r="C35" s="52" t="s">
        <v>278</v>
      </c>
      <c r="D35" s="58" t="s">
        <v>13</v>
      </c>
      <c r="E35" s="77">
        <v>12.75</v>
      </c>
      <c r="F35" s="38"/>
      <c r="G35" s="38"/>
      <c r="H35" s="38"/>
      <c r="I35" s="60"/>
    </row>
    <row r="36" spans="1:14" ht="12.75" customHeight="1">
      <c r="A36" s="57" t="s">
        <v>437</v>
      </c>
      <c r="B36" s="57"/>
      <c r="C36" s="52" t="s">
        <v>309</v>
      </c>
      <c r="D36" s="58" t="s">
        <v>13</v>
      </c>
      <c r="E36" s="77">
        <v>12.75</v>
      </c>
      <c r="F36" s="38"/>
      <c r="G36" s="38"/>
      <c r="H36" s="38"/>
      <c r="I36" s="61"/>
    </row>
    <row r="37" spans="1:14" ht="12.75" customHeight="1">
      <c r="A37" s="61" t="s">
        <v>307</v>
      </c>
      <c r="B37" s="62"/>
      <c r="C37" s="52" t="s">
        <v>309</v>
      </c>
      <c r="D37" s="58" t="s">
        <v>13</v>
      </c>
      <c r="E37" s="77">
        <v>12.75</v>
      </c>
      <c r="F37" s="63"/>
      <c r="G37" s="38"/>
      <c r="H37" s="64"/>
      <c r="I37" s="38"/>
    </row>
    <row r="38" spans="1:14" ht="12.75" customHeight="1">
      <c r="A38" s="61" t="s">
        <v>336</v>
      </c>
      <c r="B38" s="62"/>
      <c r="C38" s="52" t="s">
        <v>278</v>
      </c>
      <c r="D38" s="58" t="s">
        <v>13</v>
      </c>
      <c r="E38" s="77">
        <v>12.75</v>
      </c>
      <c r="F38" s="63"/>
      <c r="G38" s="38"/>
      <c r="H38" s="64"/>
      <c r="I38" s="38"/>
    </row>
    <row r="39" spans="1:14" ht="12.75" customHeight="1">
      <c r="A39" s="61"/>
      <c r="B39" s="62"/>
      <c r="C39" s="61"/>
      <c r="D39" s="58"/>
      <c r="E39" s="77"/>
      <c r="F39" s="63"/>
      <c r="G39" s="38"/>
      <c r="H39" s="64"/>
      <c r="I39" s="38"/>
    </row>
    <row r="40" spans="1:14" ht="12.75" customHeight="1">
      <c r="A40" s="104"/>
      <c r="B40" s="62"/>
      <c r="C40" s="52"/>
      <c r="D40" s="58"/>
      <c r="E40" s="77"/>
      <c r="F40" s="63"/>
      <c r="G40" s="38"/>
      <c r="H40" s="64"/>
      <c r="I40" s="38"/>
    </row>
    <row r="41" spans="1:14" ht="12.75" customHeight="1">
      <c r="A41" s="61"/>
      <c r="B41" s="62"/>
      <c r="C41" s="61"/>
      <c r="D41" s="58"/>
      <c r="E41" s="77"/>
      <c r="F41" s="63"/>
      <c r="G41" s="38"/>
      <c r="H41" s="64"/>
      <c r="I41" s="38"/>
    </row>
    <row r="42" spans="1:14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14" ht="12.75" customHeight="1">
      <c r="A43" s="84" t="s">
        <v>435</v>
      </c>
      <c r="B43" s="85"/>
      <c r="C43" s="86"/>
      <c r="D43" s="87"/>
      <c r="E43" s="99"/>
      <c r="F43" s="110" t="s">
        <v>438</v>
      </c>
      <c r="H43" s="64"/>
      <c r="I43" s="38"/>
    </row>
    <row r="44" spans="1:14" ht="16.5" thickBot="1">
      <c r="A44" s="61"/>
      <c r="B44" s="62"/>
      <c r="C44" s="58"/>
      <c r="D44" s="58"/>
      <c r="E44" s="59"/>
      <c r="F44" s="63"/>
      <c r="G44" s="38"/>
      <c r="H44" s="64"/>
      <c r="I44" s="38"/>
    </row>
    <row r="45" spans="1:14" ht="13.5" customHeight="1" thickBot="1">
      <c r="A45" s="89" t="s">
        <v>279</v>
      </c>
      <c r="B45" s="90">
        <v>73</v>
      </c>
      <c r="C45" s="91"/>
      <c r="D45" s="92" t="s">
        <v>268</v>
      </c>
      <c r="E45" s="93" t="s">
        <v>269</v>
      </c>
      <c r="F45" s="94" t="s">
        <v>270</v>
      </c>
      <c r="G45" s="95" t="s">
        <v>271</v>
      </c>
      <c r="N45" s="78"/>
    </row>
    <row r="46" spans="1:14" ht="13.5" customHeight="1">
      <c r="A46" s="100"/>
      <c r="B46" s="97"/>
      <c r="C46" s="98"/>
      <c r="D46" s="101"/>
      <c r="E46" s="97"/>
      <c r="F46" s="96"/>
      <c r="G46" s="102"/>
      <c r="N46" s="78"/>
    </row>
    <row r="47" spans="1:14" ht="13.5" customHeight="1">
      <c r="A47" s="100"/>
      <c r="B47" s="97"/>
      <c r="C47" s="98"/>
      <c r="D47" s="101"/>
      <c r="E47" s="97"/>
      <c r="F47" s="96"/>
      <c r="G47" s="102"/>
      <c r="N47" s="78"/>
    </row>
    <row r="48" spans="1:14" ht="15.75">
      <c r="G48" s="38"/>
      <c r="H48" s="64"/>
      <c r="I48" s="38"/>
    </row>
    <row r="49" spans="1:9" ht="15.75">
      <c r="G49" s="38"/>
      <c r="H49" s="64"/>
      <c r="I49" s="38"/>
    </row>
    <row r="50" spans="1:9" ht="15.75">
      <c r="G50" s="38"/>
      <c r="H50" s="64"/>
      <c r="I50" s="38"/>
    </row>
    <row r="51" spans="1:9" ht="15.75">
      <c r="A51" s="52" t="s">
        <v>169</v>
      </c>
      <c r="B51" s="82"/>
      <c r="C51" s="81"/>
      <c r="D51" s="83"/>
      <c r="E51" s="66"/>
      <c r="F51" s="63"/>
      <c r="G51" s="38"/>
      <c r="H51" s="64"/>
      <c r="I51" s="38"/>
    </row>
    <row r="52" spans="1:9" ht="15.75">
      <c r="A52" s="52" t="s">
        <v>209</v>
      </c>
      <c r="B52" s="82"/>
      <c r="C52" s="81"/>
      <c r="D52" s="83"/>
      <c r="E52" s="66"/>
      <c r="F52" s="63"/>
      <c r="G52" s="38"/>
      <c r="H52" s="64"/>
      <c r="I52" s="38"/>
    </row>
    <row r="53" spans="1:9" ht="15.75">
      <c r="A53" s="52"/>
      <c r="B53" s="82"/>
      <c r="C53" s="81"/>
      <c r="D53" s="83"/>
      <c r="E53" s="66"/>
      <c r="F53" s="63"/>
      <c r="G53" s="38"/>
      <c r="H53" s="64"/>
      <c r="I53" s="38"/>
    </row>
    <row r="54" spans="1:9">
      <c r="A54" s="73"/>
      <c r="B54" s="62"/>
      <c r="C54" s="38"/>
      <c r="D54" s="63"/>
      <c r="E54" s="66"/>
      <c r="F54" s="63"/>
      <c r="G54" s="38"/>
      <c r="H54" s="38"/>
      <c r="I54" s="38"/>
    </row>
    <row r="55" spans="1:9">
      <c r="A55" s="52" t="s">
        <v>311</v>
      </c>
      <c r="B55" s="38"/>
      <c r="C55" s="38"/>
      <c r="D55" s="63"/>
      <c r="E55" s="66"/>
      <c r="F55" s="38"/>
    </row>
    <row r="56" spans="1:9">
      <c r="A56" s="25" t="s">
        <v>27</v>
      </c>
    </row>
    <row r="57" spans="1:9">
      <c r="A57" s="25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N55"/>
  <sheetViews>
    <sheetView topLeftCell="A19" workbookViewId="0">
      <selection activeCell="E19" sqref="E19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127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427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70</v>
      </c>
      <c r="D8" s="45">
        <v>35</v>
      </c>
      <c r="E8" s="43" t="s">
        <v>21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70</v>
      </c>
      <c r="D9" s="45">
        <v>37</v>
      </c>
      <c r="E9" s="43" t="s">
        <v>37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71</v>
      </c>
      <c r="D13" s="49"/>
      <c r="E13" s="43" t="s">
        <v>20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72</v>
      </c>
      <c r="D14" s="76"/>
      <c r="E14" s="75" t="s">
        <v>95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63</v>
      </c>
      <c r="D19" s="49"/>
      <c r="E19" s="109" t="s">
        <v>428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72</v>
      </c>
      <c r="D20" s="49"/>
      <c r="E20" s="43" t="s">
        <v>328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74</v>
      </c>
      <c r="D24" s="45"/>
      <c r="E24" s="43" t="s">
        <v>24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48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47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14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14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14" ht="12.75" customHeight="1">
      <c r="A35" s="57" t="s">
        <v>292</v>
      </c>
      <c r="B35" s="57"/>
      <c r="C35" s="52" t="s">
        <v>278</v>
      </c>
      <c r="D35" s="58" t="s">
        <v>13</v>
      </c>
      <c r="E35" s="77">
        <v>11.75</v>
      </c>
      <c r="F35" s="38"/>
      <c r="G35" s="38"/>
      <c r="H35" s="38"/>
      <c r="I35" s="60"/>
    </row>
    <row r="36" spans="1:14" ht="12.75" customHeight="1">
      <c r="A36" s="57" t="s">
        <v>430</v>
      </c>
      <c r="B36" s="57"/>
      <c r="C36" s="52" t="s">
        <v>309</v>
      </c>
      <c r="D36" s="58" t="s">
        <v>13</v>
      </c>
      <c r="E36" s="77">
        <v>11.75</v>
      </c>
      <c r="F36" s="38"/>
      <c r="G36" s="38"/>
      <c r="H36" s="38"/>
      <c r="I36" s="61"/>
    </row>
    <row r="37" spans="1:14" ht="12.75" customHeight="1">
      <c r="A37" s="61" t="s">
        <v>431</v>
      </c>
      <c r="B37" s="62"/>
      <c r="C37" s="52" t="s">
        <v>278</v>
      </c>
      <c r="D37" s="58" t="s">
        <v>13</v>
      </c>
      <c r="E37" s="77">
        <v>11.75</v>
      </c>
      <c r="F37" s="63"/>
      <c r="G37" s="38"/>
      <c r="H37" s="64"/>
      <c r="I37" s="38"/>
    </row>
    <row r="38" spans="1:14" ht="12.75" customHeight="1">
      <c r="A38" s="61" t="s">
        <v>337</v>
      </c>
      <c r="B38" s="62"/>
      <c r="C38" s="52" t="s">
        <v>278</v>
      </c>
      <c r="D38" s="58" t="s">
        <v>13</v>
      </c>
      <c r="E38" s="77">
        <v>11.75</v>
      </c>
      <c r="F38" s="63"/>
      <c r="G38" s="38"/>
      <c r="H38" s="64"/>
      <c r="I38" s="38"/>
    </row>
    <row r="39" spans="1:14" ht="12.75" customHeight="1">
      <c r="A39" s="61"/>
      <c r="B39" s="62"/>
      <c r="C39" s="61"/>
      <c r="D39" s="58"/>
      <c r="E39" s="77"/>
      <c r="F39" s="63"/>
      <c r="G39" s="38"/>
      <c r="H39" s="64"/>
      <c r="I39" s="38"/>
    </row>
    <row r="40" spans="1:14" ht="12.75" customHeight="1">
      <c r="A40" s="104"/>
      <c r="B40" s="62"/>
      <c r="C40" s="52"/>
      <c r="D40" s="58"/>
      <c r="E40" s="77"/>
      <c r="F40" s="63"/>
      <c r="G40" s="38"/>
      <c r="H40" s="64"/>
      <c r="I40" s="38"/>
    </row>
    <row r="41" spans="1:14" ht="12.75" customHeight="1">
      <c r="A41" s="61"/>
      <c r="B41" s="62"/>
      <c r="C41" s="61"/>
      <c r="D41" s="58"/>
      <c r="E41" s="77"/>
      <c r="F41" s="63"/>
      <c r="G41" s="38"/>
      <c r="H41" s="64"/>
      <c r="I41" s="38"/>
    </row>
    <row r="42" spans="1:14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14" ht="12.75" customHeight="1">
      <c r="A43" s="84" t="s">
        <v>429</v>
      </c>
      <c r="B43" s="85"/>
      <c r="C43" s="86"/>
      <c r="D43" s="87"/>
      <c r="E43" s="99"/>
      <c r="F43" s="88"/>
      <c r="H43" s="64"/>
      <c r="I43" s="38"/>
    </row>
    <row r="44" spans="1:14" ht="16.5" thickBot="1">
      <c r="A44" s="61"/>
      <c r="B44" s="62"/>
      <c r="C44" s="58"/>
      <c r="D44" s="58"/>
      <c r="E44" s="59"/>
      <c r="F44" s="63"/>
      <c r="G44" s="38"/>
      <c r="H44" s="64"/>
      <c r="I44" s="38"/>
    </row>
    <row r="45" spans="1:14" ht="13.5" customHeight="1" thickBot="1">
      <c r="A45" s="89" t="s">
        <v>279</v>
      </c>
      <c r="B45" s="90">
        <v>72</v>
      </c>
      <c r="C45" s="91"/>
      <c r="D45" s="92" t="s">
        <v>268</v>
      </c>
      <c r="E45" s="93" t="s">
        <v>269</v>
      </c>
      <c r="F45" s="94" t="s">
        <v>270</v>
      </c>
      <c r="G45" s="95" t="s">
        <v>271</v>
      </c>
      <c r="N45" s="78"/>
    </row>
    <row r="46" spans="1:14" ht="13.5" customHeight="1">
      <c r="A46" s="100"/>
      <c r="B46" s="97"/>
      <c r="C46" s="98"/>
      <c r="D46" s="101"/>
      <c r="E46" s="97"/>
      <c r="F46" s="96"/>
      <c r="G46" s="102"/>
      <c r="N46" s="78"/>
    </row>
    <row r="47" spans="1:14" ht="13.5" customHeight="1">
      <c r="A47" s="100"/>
      <c r="B47" s="97"/>
      <c r="C47" s="98"/>
      <c r="D47" s="101"/>
      <c r="E47" s="97"/>
      <c r="F47" s="96"/>
      <c r="G47" s="102"/>
      <c r="N47" s="78"/>
    </row>
    <row r="48" spans="1:14" ht="15.75">
      <c r="G48" s="38"/>
      <c r="H48" s="64"/>
      <c r="I48" s="38"/>
    </row>
    <row r="49" spans="1:9" ht="15.75">
      <c r="G49" s="38"/>
      <c r="H49" s="64"/>
      <c r="I49" s="38"/>
    </row>
    <row r="50" spans="1:9" ht="15.75">
      <c r="G50" s="38"/>
      <c r="H50" s="64"/>
      <c r="I50" s="38"/>
    </row>
    <row r="51" spans="1:9" ht="15.75">
      <c r="A51" s="52" t="s">
        <v>169</v>
      </c>
      <c r="B51" s="82"/>
      <c r="C51" s="81"/>
      <c r="D51" s="83"/>
      <c r="E51" s="66"/>
      <c r="F51" s="63"/>
      <c r="G51" s="38"/>
      <c r="H51" s="64"/>
      <c r="I51" s="38"/>
    </row>
    <row r="52" spans="1:9">
      <c r="A52" s="73"/>
      <c r="B52" s="62"/>
      <c r="C52" s="38"/>
      <c r="D52" s="63"/>
      <c r="E52" s="66"/>
      <c r="F52" s="63"/>
      <c r="G52" s="38"/>
      <c r="H52" s="38"/>
      <c r="I52" s="38"/>
    </row>
    <row r="53" spans="1:9">
      <c r="A53" s="52" t="s">
        <v>311</v>
      </c>
      <c r="B53" s="38"/>
      <c r="C53" s="38"/>
      <c r="D53" s="63"/>
      <c r="E53" s="66"/>
      <c r="F53" s="38"/>
    </row>
    <row r="54" spans="1:9">
      <c r="A54" s="25" t="s">
        <v>432</v>
      </c>
    </row>
    <row r="55" spans="1:9">
      <c r="A55" s="25" t="s">
        <v>433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R59"/>
  <sheetViews>
    <sheetView topLeftCell="A14" workbookViewId="0">
      <selection activeCell="F24" sqref="F24"/>
    </sheetView>
  </sheetViews>
  <sheetFormatPr defaultRowHeight="12.75"/>
  <cols>
    <col min="6" max="6" width="10.5703125" customWidth="1"/>
    <col min="7" max="7" width="11.1406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125</v>
      </c>
      <c r="D2" s="5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421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76</v>
      </c>
      <c r="D8" s="45">
        <v>35</v>
      </c>
      <c r="E8" s="43" t="s">
        <v>19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76</v>
      </c>
      <c r="D9" s="45">
        <v>38</v>
      </c>
      <c r="E9" s="43" t="s">
        <v>83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 t="s">
        <v>426</v>
      </c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73</v>
      </c>
      <c r="D14" s="49"/>
      <c r="E14" s="43" t="s">
        <v>327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74</v>
      </c>
      <c r="D15" s="76"/>
      <c r="E15" s="75" t="s">
        <v>86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76"/>
      <c r="E16" s="75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50"/>
      <c r="G17" s="43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66</v>
      </c>
      <c r="D20" s="49"/>
      <c r="E20" s="109" t="s">
        <v>162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69</v>
      </c>
      <c r="D21" s="49"/>
      <c r="E21" s="43" t="s">
        <v>422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81</v>
      </c>
      <c r="D25" s="45"/>
      <c r="E25" s="43" t="s">
        <v>83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5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57</v>
      </c>
      <c r="D29" s="63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74">
        <v>56</v>
      </c>
      <c r="E31" s="47"/>
      <c r="F31" s="38"/>
      <c r="G31" s="38"/>
      <c r="H31" s="43"/>
      <c r="I31" s="43"/>
    </row>
    <row r="32" spans="1:9" ht="15.75">
      <c r="A32" s="58"/>
      <c r="B32" s="38"/>
      <c r="C32" s="43"/>
      <c r="D32" s="38"/>
      <c r="E32" s="38"/>
      <c r="F32" s="38"/>
      <c r="G32" s="38"/>
      <c r="H32" s="38"/>
      <c r="I32" s="38"/>
    </row>
    <row r="33" spans="1:18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18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18">
      <c r="A35" s="38"/>
      <c r="B35" s="38"/>
      <c r="C35" s="38"/>
      <c r="D35" s="51" t="s">
        <v>11</v>
      </c>
      <c r="F35" s="38"/>
      <c r="G35" s="38"/>
      <c r="H35" s="52" t="s">
        <v>12</v>
      </c>
      <c r="I35" s="38"/>
    </row>
    <row r="36" spans="1:18" ht="12.75" customHeight="1">
      <c r="A36" s="57" t="s">
        <v>319</v>
      </c>
      <c r="C36" s="52" t="s">
        <v>296</v>
      </c>
      <c r="D36" s="58" t="s">
        <v>13</v>
      </c>
      <c r="F36" s="38"/>
      <c r="G36" s="38"/>
      <c r="H36" s="77">
        <v>7.33</v>
      </c>
      <c r="I36" s="60"/>
    </row>
    <row r="37" spans="1:18" ht="12.75" customHeight="1">
      <c r="A37" s="57" t="s">
        <v>319</v>
      </c>
      <c r="B37" s="57"/>
      <c r="C37" s="52" t="s">
        <v>278</v>
      </c>
      <c r="D37" s="58" t="s">
        <v>13</v>
      </c>
      <c r="F37" s="38"/>
      <c r="G37" s="38"/>
      <c r="H37" s="77">
        <v>7.33</v>
      </c>
      <c r="I37" s="61"/>
    </row>
    <row r="38" spans="1:18" ht="12.75" customHeight="1">
      <c r="A38" s="57" t="s">
        <v>423</v>
      </c>
      <c r="B38" s="57"/>
      <c r="C38" s="52" t="s">
        <v>278</v>
      </c>
      <c r="D38" s="58" t="s">
        <v>13</v>
      </c>
      <c r="E38" s="77"/>
      <c r="F38" s="38"/>
      <c r="G38" s="38"/>
      <c r="H38" s="77">
        <v>7.33</v>
      </c>
      <c r="I38" s="61"/>
    </row>
    <row r="39" spans="1:18" ht="12.75" customHeight="1">
      <c r="A39" s="57" t="s">
        <v>307</v>
      </c>
      <c r="B39" s="57"/>
      <c r="C39" s="52" t="s">
        <v>296</v>
      </c>
      <c r="D39" s="58" t="s">
        <v>13</v>
      </c>
      <c r="E39" s="77"/>
      <c r="F39" s="38"/>
      <c r="G39" s="38"/>
      <c r="H39" s="77">
        <v>7.33</v>
      </c>
      <c r="I39" s="61"/>
    </row>
    <row r="40" spans="1:18" ht="12.75" customHeight="1">
      <c r="A40" s="57" t="s">
        <v>318</v>
      </c>
      <c r="B40" s="57"/>
      <c r="C40" s="52" t="s">
        <v>278</v>
      </c>
      <c r="D40" s="58" t="s">
        <v>13</v>
      </c>
      <c r="E40" s="77"/>
      <c r="F40" s="38"/>
      <c r="G40" s="38"/>
      <c r="H40" s="77">
        <v>7.33</v>
      </c>
      <c r="I40" s="61"/>
    </row>
    <row r="41" spans="1:18" ht="12.75" customHeight="1">
      <c r="A41" s="57" t="s">
        <v>424</v>
      </c>
      <c r="B41" s="57"/>
      <c r="C41" s="52" t="s">
        <v>296</v>
      </c>
      <c r="D41" s="58" t="s">
        <v>13</v>
      </c>
      <c r="E41" s="77"/>
      <c r="F41" s="38"/>
      <c r="G41" s="38"/>
      <c r="H41" s="77">
        <v>7.33</v>
      </c>
      <c r="I41" s="61"/>
      <c r="R41" s="34"/>
    </row>
    <row r="42" spans="1:18" ht="12.75" customHeight="1">
      <c r="A42" s="57"/>
      <c r="B42" s="57"/>
      <c r="C42" s="52"/>
      <c r="D42" s="58"/>
      <c r="E42" s="77"/>
      <c r="F42" s="38"/>
      <c r="G42" s="38"/>
      <c r="H42" s="77"/>
      <c r="I42" s="61"/>
    </row>
    <row r="43" spans="1:18" ht="12.75" customHeight="1">
      <c r="A43" s="57"/>
      <c r="B43" s="57"/>
      <c r="C43" s="52"/>
      <c r="D43" s="58"/>
      <c r="E43" s="77"/>
      <c r="F43" s="38"/>
      <c r="G43" s="38"/>
      <c r="H43" s="77"/>
      <c r="I43" s="61"/>
    </row>
    <row r="44" spans="1:18" ht="12.75" customHeight="1">
      <c r="A44" s="61"/>
      <c r="B44" s="62"/>
      <c r="C44" s="61"/>
      <c r="D44" s="58"/>
      <c r="E44" s="77"/>
      <c r="F44" s="63"/>
      <c r="G44" s="38"/>
      <c r="H44" s="77"/>
      <c r="I44" s="38"/>
    </row>
    <row r="45" spans="1:18" ht="12.75" customHeight="1">
      <c r="A45" s="61"/>
      <c r="B45" s="62"/>
      <c r="C45" s="61"/>
      <c r="D45" s="58"/>
      <c r="E45" s="77"/>
      <c r="F45" s="63"/>
      <c r="G45" s="38"/>
      <c r="H45" s="64"/>
      <c r="I45" s="38"/>
    </row>
    <row r="46" spans="1:18" ht="12.75" customHeight="1">
      <c r="A46" s="84" t="s">
        <v>425</v>
      </c>
      <c r="B46" s="85"/>
      <c r="C46" s="86"/>
      <c r="D46" s="87"/>
      <c r="E46" s="99"/>
      <c r="F46" s="88"/>
      <c r="G46" s="88"/>
      <c r="H46" s="64"/>
      <c r="I46" s="38"/>
    </row>
    <row r="47" spans="1:18" ht="16.5" thickBot="1">
      <c r="A47" s="61"/>
      <c r="B47" s="62"/>
      <c r="C47" s="58"/>
      <c r="D47" s="58"/>
      <c r="E47" s="59"/>
      <c r="F47" s="63"/>
      <c r="G47" s="38"/>
      <c r="H47" s="64"/>
      <c r="I47" s="38"/>
    </row>
    <row r="48" spans="1:18" ht="13.5" customHeight="1" thickBot="1">
      <c r="A48" s="89" t="s">
        <v>279</v>
      </c>
      <c r="B48" s="90">
        <v>73</v>
      </c>
      <c r="C48" s="91"/>
      <c r="D48" s="92" t="s">
        <v>268</v>
      </c>
      <c r="E48" s="93" t="s">
        <v>394</v>
      </c>
      <c r="F48" s="94" t="s">
        <v>270</v>
      </c>
      <c r="G48" s="95" t="s">
        <v>271</v>
      </c>
      <c r="N48" s="78"/>
    </row>
    <row r="49" spans="1:14" ht="13.5" customHeight="1" thickBot="1">
      <c r="A49" s="105"/>
      <c r="B49" s="106"/>
      <c r="C49" s="91"/>
      <c r="D49" s="107" t="s">
        <v>404</v>
      </c>
      <c r="E49" s="106"/>
      <c r="F49" s="108"/>
      <c r="G49" s="102"/>
      <c r="N49" s="78"/>
    </row>
    <row r="50" spans="1:14" ht="13.5" customHeight="1">
      <c r="A50" s="100"/>
      <c r="B50" s="97"/>
      <c r="C50" s="98"/>
      <c r="D50" s="101"/>
      <c r="E50" s="97"/>
      <c r="F50" s="96"/>
      <c r="G50" s="102"/>
      <c r="N50" s="78"/>
    </row>
    <row r="51" spans="1:14" ht="15.75">
      <c r="G51" s="38"/>
      <c r="H51" s="64"/>
      <c r="I51" s="38"/>
    </row>
    <row r="52" spans="1:14" ht="15.75">
      <c r="G52" s="38"/>
      <c r="H52" s="64"/>
      <c r="I52" s="38"/>
    </row>
    <row r="53" spans="1:14" ht="15.75">
      <c r="G53" s="38"/>
      <c r="H53" s="64"/>
      <c r="I53" s="38"/>
    </row>
    <row r="54" spans="1:14" ht="15.75">
      <c r="A54" s="52" t="s">
        <v>169</v>
      </c>
      <c r="B54" s="82"/>
      <c r="C54" s="81"/>
      <c r="D54" s="83"/>
      <c r="E54" s="66"/>
      <c r="F54" s="63"/>
      <c r="G54" s="38"/>
      <c r="H54" s="64"/>
      <c r="I54" s="38"/>
    </row>
    <row r="55" spans="1:14" ht="15.75">
      <c r="A55" s="52"/>
      <c r="B55" s="82"/>
      <c r="C55" s="81"/>
      <c r="D55" s="83"/>
      <c r="E55" s="66"/>
      <c r="F55" s="63"/>
      <c r="G55" s="38"/>
      <c r="H55" s="64"/>
      <c r="I55" s="38"/>
    </row>
    <row r="56" spans="1:14">
      <c r="A56" s="73"/>
      <c r="B56" s="62"/>
      <c r="C56" s="38"/>
      <c r="D56" s="63"/>
      <c r="E56" s="66"/>
      <c r="F56" s="63"/>
      <c r="G56" s="38"/>
      <c r="H56" s="38"/>
      <c r="I56" s="38"/>
    </row>
    <row r="57" spans="1:14">
      <c r="A57" s="52" t="s">
        <v>311</v>
      </c>
      <c r="B57" s="38"/>
      <c r="C57" s="38"/>
      <c r="D57" s="63"/>
      <c r="E57" s="66"/>
      <c r="F57" s="38"/>
    </row>
    <row r="58" spans="1:14">
      <c r="A58" s="25"/>
    </row>
    <row r="59" spans="1:14">
      <c r="A59" s="25"/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R59"/>
  <sheetViews>
    <sheetView topLeftCell="A3" workbookViewId="0">
      <selection activeCell="B59" sqref="B59"/>
    </sheetView>
  </sheetViews>
  <sheetFormatPr defaultRowHeight="12.75"/>
  <cols>
    <col min="6" max="6" width="10.5703125" customWidth="1"/>
    <col min="7" max="7" width="11.1406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108</v>
      </c>
      <c r="D2" s="5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414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66</v>
      </c>
      <c r="D8" s="45"/>
      <c r="E8" s="109" t="s">
        <v>190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70</v>
      </c>
      <c r="D9" s="45"/>
      <c r="E9" s="43" t="s">
        <v>362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72</v>
      </c>
      <c r="D14" s="49"/>
      <c r="E14" s="43" t="s">
        <v>415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73</v>
      </c>
      <c r="D15" s="76"/>
      <c r="E15" s="75" t="s">
        <v>95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76"/>
      <c r="E16" s="75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50"/>
      <c r="G17" s="43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73</v>
      </c>
      <c r="D20" s="49"/>
      <c r="E20" s="43" t="s">
        <v>413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76</v>
      </c>
      <c r="D21" s="49"/>
      <c r="E21" s="43" t="s">
        <v>166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75</v>
      </c>
      <c r="D25" s="45"/>
      <c r="E25" s="43" t="s">
        <v>190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5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67</v>
      </c>
      <c r="D29" s="63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74">
        <v>66</v>
      </c>
      <c r="E31" s="47"/>
      <c r="F31" s="38"/>
      <c r="G31" s="38"/>
      <c r="H31" s="43"/>
      <c r="I31" s="43"/>
    </row>
    <row r="32" spans="1:9" ht="15.75">
      <c r="A32" s="58"/>
      <c r="B32" s="38"/>
      <c r="C32" s="43"/>
      <c r="D32" s="38"/>
      <c r="E32" s="38"/>
      <c r="F32" s="38"/>
      <c r="G32" s="38"/>
      <c r="H32" s="38"/>
      <c r="I32" s="38"/>
    </row>
    <row r="33" spans="1:18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18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18">
      <c r="A35" s="38"/>
      <c r="B35" s="38"/>
      <c r="C35" s="38"/>
      <c r="D35" s="51" t="s">
        <v>11</v>
      </c>
      <c r="F35" s="38"/>
      <c r="G35" s="38"/>
      <c r="H35" s="52" t="s">
        <v>12</v>
      </c>
      <c r="I35" s="38"/>
    </row>
    <row r="36" spans="1:18" ht="12.75" customHeight="1">
      <c r="A36" s="57" t="s">
        <v>416</v>
      </c>
      <c r="C36" s="52" t="s">
        <v>3</v>
      </c>
      <c r="D36" s="58" t="s">
        <v>13</v>
      </c>
      <c r="F36" s="38"/>
      <c r="G36" s="38"/>
      <c r="H36" s="77">
        <v>7.33</v>
      </c>
      <c r="I36" s="60"/>
    </row>
    <row r="37" spans="1:18" ht="12.75" customHeight="1">
      <c r="A37" s="57" t="s">
        <v>365</v>
      </c>
      <c r="B37" s="57"/>
      <c r="C37" s="52" t="s">
        <v>309</v>
      </c>
      <c r="D37" s="58" t="s">
        <v>13</v>
      </c>
      <c r="F37" s="38"/>
      <c r="G37" s="38"/>
      <c r="H37" s="77">
        <v>7.33</v>
      </c>
      <c r="I37" s="61"/>
    </row>
    <row r="38" spans="1:18" ht="12.75" customHeight="1">
      <c r="A38" s="57" t="s">
        <v>295</v>
      </c>
      <c r="B38" s="57"/>
      <c r="C38" s="52" t="s">
        <v>278</v>
      </c>
      <c r="D38" s="58" t="s">
        <v>13</v>
      </c>
      <c r="E38" s="77"/>
      <c r="F38" s="38"/>
      <c r="G38" s="38"/>
      <c r="H38" s="77">
        <v>7.33</v>
      </c>
      <c r="I38" s="61"/>
    </row>
    <row r="39" spans="1:18" ht="12.75" customHeight="1">
      <c r="A39" s="57" t="s">
        <v>417</v>
      </c>
      <c r="B39" s="57"/>
      <c r="C39" s="52" t="s">
        <v>418</v>
      </c>
      <c r="D39" s="58" t="s">
        <v>13</v>
      </c>
      <c r="E39" s="77"/>
      <c r="F39" s="38"/>
      <c r="G39" s="38"/>
      <c r="H39" s="77">
        <v>7.33</v>
      </c>
      <c r="I39" s="61"/>
    </row>
    <row r="40" spans="1:18" ht="12.75" customHeight="1">
      <c r="A40" s="57" t="s">
        <v>417</v>
      </c>
      <c r="B40" s="57"/>
      <c r="C40" s="52" t="s">
        <v>278</v>
      </c>
      <c r="D40" s="58" t="s">
        <v>13</v>
      </c>
      <c r="E40" s="77"/>
      <c r="F40" s="38"/>
      <c r="G40" s="38"/>
      <c r="H40" s="77">
        <v>7.33</v>
      </c>
      <c r="I40" s="61"/>
    </row>
    <row r="41" spans="1:18" ht="12.75" customHeight="1">
      <c r="A41" s="57" t="s">
        <v>306</v>
      </c>
      <c r="B41" s="57"/>
      <c r="C41" s="52" t="s">
        <v>3</v>
      </c>
      <c r="D41" s="58" t="s">
        <v>13</v>
      </c>
      <c r="E41" s="77"/>
      <c r="F41" s="38"/>
      <c r="G41" s="38"/>
      <c r="H41" s="77">
        <v>7.33</v>
      </c>
      <c r="I41" s="61"/>
      <c r="R41" s="34"/>
    </row>
    <row r="42" spans="1:18" ht="12.75" customHeight="1">
      <c r="A42" s="57" t="s">
        <v>419</v>
      </c>
      <c r="B42" s="57"/>
      <c r="C42" s="52" t="s">
        <v>296</v>
      </c>
      <c r="D42" s="58" t="s">
        <v>13</v>
      </c>
      <c r="E42" s="77"/>
      <c r="F42" s="38"/>
      <c r="G42" s="38"/>
      <c r="H42" s="77">
        <v>7.33</v>
      </c>
      <c r="I42" s="61"/>
    </row>
    <row r="43" spans="1:18" ht="12.75" customHeight="1">
      <c r="A43" s="57" t="s">
        <v>420</v>
      </c>
      <c r="B43" s="57"/>
      <c r="C43" s="52" t="s">
        <v>3</v>
      </c>
      <c r="D43" s="58" t="s">
        <v>13</v>
      </c>
      <c r="E43" s="77"/>
      <c r="F43" s="38"/>
      <c r="G43" s="38"/>
      <c r="H43" s="77">
        <v>7.33</v>
      </c>
      <c r="I43" s="61"/>
    </row>
    <row r="44" spans="1:18" ht="12.75" customHeight="1">
      <c r="A44" s="61" t="s">
        <v>336</v>
      </c>
      <c r="B44" s="62"/>
      <c r="C44" s="61" t="s">
        <v>278</v>
      </c>
      <c r="D44" s="58" t="s">
        <v>13</v>
      </c>
      <c r="E44" s="77"/>
      <c r="F44" s="63"/>
      <c r="G44" s="38"/>
      <c r="H44" s="77">
        <v>7.33</v>
      </c>
      <c r="I44" s="38"/>
    </row>
    <row r="45" spans="1:18" ht="12.75" customHeight="1">
      <c r="A45" s="61"/>
      <c r="B45" s="62"/>
      <c r="C45" s="61"/>
      <c r="D45" s="58"/>
      <c r="E45" s="77"/>
      <c r="F45" s="63"/>
      <c r="G45" s="38"/>
      <c r="H45" s="64"/>
      <c r="I45" s="38"/>
    </row>
    <row r="46" spans="1:18" ht="12.75" customHeight="1">
      <c r="A46" s="84"/>
      <c r="B46" s="85"/>
      <c r="C46" s="86"/>
      <c r="D46" s="87"/>
      <c r="E46" s="99"/>
      <c r="F46" s="88"/>
      <c r="G46" s="88"/>
      <c r="H46" s="64"/>
      <c r="I46" s="38"/>
    </row>
    <row r="47" spans="1:18" ht="16.5" thickBot="1">
      <c r="A47" s="61"/>
      <c r="B47" s="62"/>
      <c r="C47" s="58"/>
      <c r="D47" s="58"/>
      <c r="E47" s="59"/>
      <c r="F47" s="63"/>
      <c r="G47" s="38"/>
      <c r="H47" s="64"/>
      <c r="I47" s="38"/>
    </row>
    <row r="48" spans="1:18" ht="13.5" customHeight="1" thickBot="1">
      <c r="A48" s="89" t="s">
        <v>279</v>
      </c>
      <c r="B48" s="90">
        <v>73</v>
      </c>
      <c r="C48" s="91"/>
      <c r="D48" s="92" t="s">
        <v>268</v>
      </c>
      <c r="E48" s="93" t="s">
        <v>394</v>
      </c>
      <c r="F48" s="94" t="s">
        <v>270</v>
      </c>
      <c r="G48" s="95" t="s">
        <v>271</v>
      </c>
      <c r="N48" s="78"/>
    </row>
    <row r="49" spans="1:14" ht="13.5" customHeight="1" thickBot="1">
      <c r="A49" s="105"/>
      <c r="B49" s="106"/>
      <c r="C49" s="91"/>
      <c r="D49" s="107" t="s">
        <v>404</v>
      </c>
      <c r="E49" s="106"/>
      <c r="F49" s="108"/>
      <c r="G49" s="102"/>
      <c r="N49" s="78"/>
    </row>
    <row r="50" spans="1:14" ht="13.5" customHeight="1">
      <c r="A50" s="100"/>
      <c r="B50" s="97"/>
      <c r="C50" s="98"/>
      <c r="D50" s="101"/>
      <c r="E50" s="97"/>
      <c r="F50" s="96"/>
      <c r="G50" s="102"/>
      <c r="N50" s="78"/>
    </row>
    <row r="51" spans="1:14" ht="15.75">
      <c r="G51" s="38"/>
      <c r="H51" s="64"/>
      <c r="I51" s="38"/>
    </row>
    <row r="52" spans="1:14" ht="15.75">
      <c r="G52" s="38"/>
      <c r="H52" s="64"/>
      <c r="I52" s="38"/>
    </row>
    <row r="53" spans="1:14" ht="15.75">
      <c r="G53" s="38"/>
      <c r="H53" s="64"/>
      <c r="I53" s="38"/>
    </row>
    <row r="54" spans="1:14" ht="15.75">
      <c r="A54" s="52" t="s">
        <v>169</v>
      </c>
      <c r="B54" s="82"/>
      <c r="C54" s="81"/>
      <c r="D54" s="83"/>
      <c r="E54" s="66"/>
      <c r="F54" s="63"/>
      <c r="G54" s="38"/>
      <c r="H54" s="64"/>
      <c r="I54" s="38"/>
    </row>
    <row r="55" spans="1:14" ht="15.75">
      <c r="A55" s="52" t="s">
        <v>304</v>
      </c>
      <c r="B55" s="82"/>
      <c r="C55" s="81"/>
      <c r="D55" s="83"/>
      <c r="E55" s="66"/>
      <c r="F55" s="63"/>
      <c r="G55" s="38"/>
      <c r="H55" s="64"/>
      <c r="I55" s="38"/>
    </row>
    <row r="56" spans="1:14">
      <c r="A56" s="73"/>
      <c r="B56" s="62"/>
      <c r="C56" s="38"/>
      <c r="D56" s="63"/>
      <c r="E56" s="66"/>
      <c r="F56" s="63"/>
      <c r="G56" s="38"/>
      <c r="H56" s="38"/>
      <c r="I56" s="38"/>
    </row>
    <row r="57" spans="1:14">
      <c r="A57" s="52" t="s">
        <v>311</v>
      </c>
      <c r="B57" s="38"/>
      <c r="C57" s="38"/>
      <c r="D57" s="63"/>
      <c r="E57" s="66"/>
      <c r="F57" s="38"/>
    </row>
    <row r="58" spans="1:14">
      <c r="A58" s="25" t="s">
        <v>410</v>
      </c>
    </row>
    <row r="59" spans="1:14">
      <c r="A59" s="25" t="s">
        <v>411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2:H63"/>
  <sheetViews>
    <sheetView topLeftCell="A22" workbookViewId="0">
      <selection activeCell="E33" sqref="E33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65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784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70</v>
      </c>
      <c r="C7" s="45"/>
      <c r="D7" s="43" t="s">
        <v>793</v>
      </c>
      <c r="E7" s="46"/>
      <c r="F7" s="58"/>
      <c r="G7" s="47">
        <v>10</v>
      </c>
    </row>
    <row r="8" spans="1:8" ht="15.75">
      <c r="A8" s="43" t="s">
        <v>3</v>
      </c>
      <c r="B8" s="44">
        <v>72</v>
      </c>
      <c r="C8" s="111"/>
      <c r="D8" s="75" t="s">
        <v>794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68</v>
      </c>
      <c r="C13" s="111"/>
      <c r="D13" s="43" t="s">
        <v>225</v>
      </c>
      <c r="E13" s="50"/>
      <c r="F13" s="58"/>
      <c r="G13" s="47">
        <v>10</v>
      </c>
    </row>
    <row r="14" spans="1:8" ht="15.75">
      <c r="A14" s="43" t="s">
        <v>3</v>
      </c>
      <c r="B14" s="44">
        <v>74</v>
      </c>
      <c r="C14" s="111"/>
      <c r="D14" s="43" t="s">
        <v>327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s="34" customFormat="1">
      <c r="A16" s="52"/>
      <c r="B16" s="111"/>
      <c r="C16" s="111"/>
      <c r="D16" s="52"/>
      <c r="E16" s="58"/>
      <c r="F16" s="55"/>
      <c r="G16" s="55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/>
      <c r="C18" s="44"/>
      <c r="D18" s="44"/>
      <c r="E18" s="48"/>
      <c r="F18" s="43"/>
      <c r="G18" s="43"/>
    </row>
    <row r="19" spans="1:7" ht="15.75">
      <c r="A19" s="43" t="s">
        <v>2</v>
      </c>
      <c r="B19" s="44">
        <v>71</v>
      </c>
      <c r="C19" s="111"/>
      <c r="D19" s="43" t="s">
        <v>558</v>
      </c>
      <c r="E19" s="50"/>
      <c r="F19" s="43"/>
      <c r="G19" s="47">
        <v>10</v>
      </c>
    </row>
    <row r="20" spans="1:7" ht="15.75">
      <c r="A20" s="43" t="s">
        <v>3</v>
      </c>
      <c r="B20" s="44">
        <v>72</v>
      </c>
      <c r="C20" s="111"/>
      <c r="D20" s="43" t="s">
        <v>143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52"/>
      <c r="B22" s="44"/>
      <c r="C22" s="45"/>
      <c r="D22" s="43"/>
      <c r="E22" s="58"/>
      <c r="F22" s="47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79</v>
      </c>
      <c r="C25" s="43"/>
      <c r="D25" s="43" t="s">
        <v>793</v>
      </c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47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47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1">
        <f>COUNTA(A33:A47)</f>
        <v>9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34" t="s">
        <v>748</v>
      </c>
      <c r="B33" s="121"/>
      <c r="C33" s="52"/>
      <c r="D33" s="122" t="s">
        <v>13</v>
      </c>
      <c r="E33" s="123">
        <f>IF(A33="","",$D$29/$D$31)</f>
        <v>5.2222222222222223</v>
      </c>
      <c r="F33" s="122"/>
      <c r="G33" s="122"/>
    </row>
    <row r="34" spans="1:7" s="124" customFormat="1" ht="12.75" customHeight="1">
      <c r="A34" s="34" t="s">
        <v>726</v>
      </c>
      <c r="B34" s="121"/>
      <c r="C34" s="52"/>
      <c r="D34" s="122" t="s">
        <v>13</v>
      </c>
      <c r="E34" s="123">
        <f t="shared" ref="E34:E46" si="0">IF(A34="","",$D$29/$D$31)</f>
        <v>5.2222222222222223</v>
      </c>
      <c r="F34" s="122"/>
      <c r="G34" s="122"/>
    </row>
    <row r="35" spans="1:7" s="124" customFormat="1" ht="12.75" customHeight="1">
      <c r="A35" s="34" t="s">
        <v>786</v>
      </c>
      <c r="B35" s="126"/>
      <c r="C35" s="52"/>
      <c r="D35" s="122" t="s">
        <v>13</v>
      </c>
      <c r="E35" s="123">
        <f t="shared" si="0"/>
        <v>5.2222222222222223</v>
      </c>
      <c r="F35" s="127"/>
      <c r="G35" s="64"/>
    </row>
    <row r="36" spans="1:7" s="124" customFormat="1" ht="12.75" customHeight="1">
      <c r="A36" s="34" t="s">
        <v>787</v>
      </c>
      <c r="C36" s="52"/>
      <c r="D36" s="122" t="s">
        <v>13</v>
      </c>
      <c r="E36" s="123">
        <f t="shared" si="0"/>
        <v>5.2222222222222223</v>
      </c>
      <c r="F36" s="127"/>
      <c r="G36" s="64"/>
    </row>
    <row r="37" spans="1:7" s="124" customFormat="1" ht="12.75" customHeight="1">
      <c r="A37" s="34" t="s">
        <v>788</v>
      </c>
      <c r="B37" s="126"/>
      <c r="C37" s="125"/>
      <c r="D37" s="122" t="s">
        <v>13</v>
      </c>
      <c r="E37" s="123">
        <f t="shared" si="0"/>
        <v>5.2222222222222223</v>
      </c>
      <c r="F37" s="127"/>
      <c r="G37" s="64"/>
    </row>
    <row r="38" spans="1:7" s="124" customFormat="1" ht="12.75" customHeight="1">
      <c r="A38" s="34" t="s">
        <v>789</v>
      </c>
      <c r="B38" s="126"/>
      <c r="C38" s="125"/>
      <c r="D38" s="122" t="s">
        <v>13</v>
      </c>
      <c r="E38" s="123">
        <f t="shared" si="0"/>
        <v>5.2222222222222223</v>
      </c>
      <c r="F38" s="127"/>
      <c r="G38" s="64"/>
    </row>
    <row r="39" spans="1:7" s="124" customFormat="1" ht="12.75" customHeight="1">
      <c r="A39" s="34" t="s">
        <v>790</v>
      </c>
      <c r="B39" s="126"/>
      <c r="C39" s="125"/>
      <c r="D39" s="122" t="s">
        <v>13</v>
      </c>
      <c r="E39" s="123">
        <f t="shared" si="0"/>
        <v>5.2222222222222223</v>
      </c>
      <c r="F39" s="127"/>
      <c r="G39" s="64"/>
    </row>
    <row r="40" spans="1:7" s="124" customFormat="1" ht="12.75" customHeight="1">
      <c r="A40" s="34" t="s">
        <v>791</v>
      </c>
      <c r="B40" s="126"/>
      <c r="C40" s="125"/>
      <c r="D40" s="122" t="s">
        <v>13</v>
      </c>
      <c r="E40" s="123">
        <f t="shared" si="0"/>
        <v>5.2222222222222223</v>
      </c>
      <c r="F40" s="127"/>
      <c r="G40" s="64"/>
    </row>
    <row r="41" spans="1:7" s="124" customFormat="1" ht="12.75" customHeight="1">
      <c r="A41" s="34" t="s">
        <v>792</v>
      </c>
      <c r="B41" s="126"/>
      <c r="C41" s="125"/>
      <c r="D41" s="122" t="s">
        <v>13</v>
      </c>
      <c r="E41" s="123">
        <f t="shared" si="0"/>
        <v>5.2222222222222223</v>
      </c>
      <c r="F41" s="127"/>
      <c r="G41" s="64"/>
    </row>
    <row r="42" spans="1:7" s="124" customFormat="1" ht="12.75" customHeight="1">
      <c r="A42" s="128"/>
      <c r="B42" s="126"/>
      <c r="C42" s="52"/>
      <c r="D42" s="122"/>
      <c r="E42" s="123" t="str">
        <f t="shared" si="0"/>
        <v/>
      </c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 t="str">
        <f t="shared" si="0"/>
        <v/>
      </c>
      <c r="F43" s="127"/>
      <c r="G43" s="64"/>
    </row>
    <row r="44" spans="1:7" s="124" customFormat="1" ht="12.75" customHeight="1">
      <c r="A44" s="128"/>
      <c r="C44" s="125"/>
      <c r="D44" s="122" t="str">
        <f t="shared" ref="D44" si="1">IF(A44="","","Yes")</f>
        <v/>
      </c>
      <c r="E44" s="123" t="str">
        <f t="shared" si="0"/>
        <v/>
      </c>
      <c r="F44" s="127"/>
      <c r="G44" s="64"/>
    </row>
    <row r="45" spans="1:7" ht="12.75" customHeight="1">
      <c r="C45" s="104"/>
      <c r="D45" s="116"/>
      <c r="E45" s="123" t="str">
        <f t="shared" si="0"/>
        <v/>
      </c>
      <c r="F45" s="63"/>
      <c r="G45" s="64"/>
    </row>
    <row r="46" spans="1:7" ht="12.75" customHeight="1">
      <c r="A46" s="104"/>
      <c r="C46" s="104"/>
      <c r="D46" s="116"/>
      <c r="E46" s="123" t="str">
        <f t="shared" si="0"/>
        <v/>
      </c>
      <c r="F46" s="63"/>
      <c r="G46" s="64"/>
    </row>
    <row r="47" spans="1:7" ht="12.75" customHeight="1">
      <c r="A47" s="132"/>
      <c r="C47" s="104"/>
      <c r="D47" s="116"/>
      <c r="E47" s="123"/>
      <c r="F47" s="63"/>
      <c r="G47" s="64"/>
    </row>
    <row r="48" spans="1:7" ht="12.75" customHeight="1">
      <c r="A48" s="132"/>
      <c r="B48" s="62"/>
      <c r="C48" s="61"/>
      <c r="D48" s="58"/>
      <c r="E48" s="77"/>
      <c r="F48" s="63"/>
      <c r="G48" s="64"/>
    </row>
    <row r="49" spans="1:7">
      <c r="A49" s="84" t="s">
        <v>785</v>
      </c>
      <c r="B49" s="85"/>
      <c r="C49" s="86"/>
      <c r="D49" s="87"/>
      <c r="E49" s="99"/>
      <c r="F49" s="129" t="s">
        <v>778</v>
      </c>
      <c r="G49" s="88"/>
    </row>
    <row r="50" spans="1:7" ht="13.5" thickBot="1">
      <c r="A50" s="61"/>
      <c r="B50" s="62"/>
      <c r="C50" s="58"/>
      <c r="D50" s="58"/>
      <c r="E50" s="59"/>
      <c r="F50" s="63"/>
      <c r="G50" s="58"/>
    </row>
    <row r="51" spans="1:7" ht="13.5" thickBot="1">
      <c r="A51" s="89" t="s">
        <v>780</v>
      </c>
      <c r="B51" s="90"/>
      <c r="C51" s="91"/>
      <c r="D51" s="92" t="s">
        <v>268</v>
      </c>
      <c r="E51" s="90" t="s">
        <v>795</v>
      </c>
      <c r="F51" s="118" t="s">
        <v>270</v>
      </c>
      <c r="G51" s="119" t="s">
        <v>271</v>
      </c>
    </row>
    <row r="52" spans="1:7">
      <c r="A52" s="96"/>
      <c r="B52" s="98"/>
      <c r="C52" s="101"/>
      <c r="D52" s="97"/>
      <c r="E52" s="96"/>
      <c r="F52" s="134"/>
      <c r="G52" s="134"/>
    </row>
    <row r="53" spans="1:7">
      <c r="A53" s="97"/>
      <c r="B53" s="98"/>
      <c r="C53" s="101"/>
      <c r="D53" s="97"/>
      <c r="E53" s="96"/>
      <c r="F53" s="102"/>
    </row>
    <row r="54" spans="1:7" ht="15.75">
      <c r="A54" s="104"/>
      <c r="C54" s="135"/>
      <c r="D54" s="136"/>
      <c r="E54" s="136"/>
      <c r="F54" s="58"/>
      <c r="G54" s="64"/>
    </row>
    <row r="55" spans="1:7" ht="15.75">
      <c r="A55" s="104"/>
      <c r="C55" s="136"/>
      <c r="D55" s="136"/>
      <c r="E55" s="136"/>
      <c r="F55" s="58"/>
      <c r="G55" s="64"/>
    </row>
    <row r="56" spans="1:7" ht="15.75">
      <c r="A56" s="104"/>
      <c r="C56" s="136"/>
      <c r="D56" s="136"/>
      <c r="E56" s="136"/>
      <c r="F56" s="58"/>
      <c r="G56" s="64"/>
    </row>
    <row r="57" spans="1:7" ht="15.75">
      <c r="A57" s="104"/>
      <c r="B57" s="81"/>
      <c r="C57" s="136"/>
      <c r="D57" s="136"/>
      <c r="E57" s="136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>
      <c r="A62" s="62"/>
      <c r="B62" s="58"/>
      <c r="C62" s="63"/>
      <c r="D62" s="59"/>
      <c r="E62" s="63"/>
      <c r="F62" s="58"/>
      <c r="G62" s="58"/>
    </row>
    <row r="63" spans="1:7">
      <c r="A63" s="62"/>
      <c r="B63" s="58"/>
      <c r="C63" s="63"/>
      <c r="D63" s="59"/>
      <c r="E63" s="58"/>
    </row>
  </sheetData>
  <mergeCells count="4">
    <mergeCell ref="C2:F2"/>
    <mergeCell ref="C4:F4"/>
    <mergeCell ref="F52:G52"/>
    <mergeCell ref="C54:E5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N58"/>
  <sheetViews>
    <sheetView topLeftCell="A3" workbookViewId="0">
      <selection activeCell="F14" sqref="F14"/>
    </sheetView>
  </sheetViews>
  <sheetFormatPr defaultRowHeight="12.75"/>
  <cols>
    <col min="6" max="6" width="10.5703125" customWidth="1"/>
    <col min="7" max="7" width="11.1406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105</v>
      </c>
      <c r="D2" s="5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408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70</v>
      </c>
      <c r="D8" s="45"/>
      <c r="E8" s="43" t="s">
        <v>326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73</v>
      </c>
      <c r="D9" s="45"/>
      <c r="E9" s="43" t="s">
        <v>412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70</v>
      </c>
      <c r="D14" s="49">
        <v>31</v>
      </c>
      <c r="E14" s="109" t="s">
        <v>100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70</v>
      </c>
      <c r="D15" s="76">
        <v>34</v>
      </c>
      <c r="E15" s="75" t="s">
        <v>348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76"/>
      <c r="E16" s="75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50"/>
      <c r="G17" s="43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71</v>
      </c>
      <c r="D20" s="49"/>
      <c r="E20" s="43" t="s">
        <v>413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77</v>
      </c>
      <c r="D21" s="49"/>
      <c r="E21" s="43" t="s">
        <v>379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76</v>
      </c>
      <c r="D25" s="45"/>
      <c r="E25" s="43" t="s">
        <v>326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5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67</v>
      </c>
      <c r="D29" s="63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74">
        <v>66</v>
      </c>
      <c r="E31" s="47"/>
      <c r="F31" s="38"/>
      <c r="G31" s="38"/>
      <c r="H31" s="43"/>
      <c r="I31" s="43"/>
    </row>
    <row r="32" spans="1:9" ht="15.75">
      <c r="A32" s="58"/>
      <c r="B32" s="38"/>
      <c r="C32" s="43"/>
      <c r="D32" s="38"/>
      <c r="E32" s="38"/>
      <c r="F32" s="38"/>
      <c r="G32" s="38"/>
      <c r="H32" s="38"/>
      <c r="I32" s="38"/>
    </row>
    <row r="33" spans="1:14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14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14">
      <c r="A35" s="38"/>
      <c r="B35" s="38"/>
      <c r="C35" s="38"/>
      <c r="D35" s="51" t="s">
        <v>11</v>
      </c>
      <c r="F35" s="38"/>
      <c r="G35" s="38"/>
      <c r="H35" s="52" t="s">
        <v>12</v>
      </c>
      <c r="I35" s="38"/>
    </row>
    <row r="36" spans="1:14" ht="12.75" customHeight="1">
      <c r="A36" s="57" t="s">
        <v>290</v>
      </c>
      <c r="C36" s="52" t="s">
        <v>296</v>
      </c>
      <c r="D36" s="58" t="s">
        <v>13</v>
      </c>
      <c r="F36" s="38"/>
      <c r="G36" s="38"/>
      <c r="H36" s="77">
        <v>33</v>
      </c>
      <c r="I36" s="60"/>
    </row>
    <row r="37" spans="1:14" ht="12.75" customHeight="1">
      <c r="A37" s="57" t="s">
        <v>335</v>
      </c>
      <c r="B37" s="57"/>
      <c r="C37" s="52" t="s">
        <v>278</v>
      </c>
      <c r="D37" s="58" t="s">
        <v>13</v>
      </c>
      <c r="F37" s="38"/>
      <c r="G37" s="38"/>
      <c r="H37" s="77">
        <v>33</v>
      </c>
      <c r="I37" s="61"/>
    </row>
    <row r="38" spans="1:14" ht="12.75" customHeight="1">
      <c r="A38" s="57"/>
      <c r="B38" s="57"/>
      <c r="C38" s="52"/>
      <c r="D38" s="58"/>
      <c r="E38" s="77"/>
      <c r="F38" s="38"/>
      <c r="G38" s="38"/>
      <c r="H38" s="38"/>
      <c r="I38" s="61"/>
    </row>
    <row r="39" spans="1:14" ht="12.75" customHeight="1">
      <c r="A39" s="57"/>
      <c r="B39" s="57"/>
      <c r="C39" s="52"/>
      <c r="D39" s="58"/>
      <c r="E39" s="77"/>
      <c r="F39" s="38"/>
      <c r="G39" s="38"/>
      <c r="H39" s="38"/>
      <c r="I39" s="61"/>
    </row>
    <row r="40" spans="1:14" ht="12.75" customHeight="1">
      <c r="A40" s="57"/>
      <c r="B40" s="57"/>
      <c r="C40" s="52"/>
      <c r="D40" s="58"/>
      <c r="E40" s="77"/>
      <c r="F40" s="38"/>
      <c r="G40" s="38"/>
      <c r="H40" s="38"/>
      <c r="I40" s="61"/>
    </row>
    <row r="41" spans="1:14" ht="12.75" customHeight="1">
      <c r="A41" s="57"/>
      <c r="B41" s="57"/>
      <c r="C41" s="52"/>
      <c r="D41" s="58"/>
      <c r="E41" s="77"/>
      <c r="F41" s="38"/>
      <c r="G41" s="38"/>
      <c r="H41" s="38"/>
      <c r="I41" s="61"/>
    </row>
    <row r="42" spans="1:14" ht="12.75" customHeight="1">
      <c r="A42" s="57"/>
      <c r="B42" s="57"/>
      <c r="C42" s="52"/>
      <c r="D42" s="58"/>
      <c r="E42" s="77"/>
      <c r="F42" s="38"/>
      <c r="G42" s="38"/>
      <c r="H42" s="38"/>
      <c r="I42" s="61"/>
    </row>
    <row r="43" spans="1:14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14" ht="12.75" customHeight="1">
      <c r="A44" s="61"/>
      <c r="B44" s="62"/>
      <c r="C44" s="61"/>
      <c r="D44" s="58"/>
      <c r="E44" s="77"/>
      <c r="F44" s="63"/>
      <c r="G44" s="38"/>
      <c r="H44" s="64"/>
      <c r="I44" s="38"/>
    </row>
    <row r="45" spans="1:14" ht="12.75" customHeight="1">
      <c r="A45" s="84" t="s">
        <v>409</v>
      </c>
      <c r="B45" s="85"/>
      <c r="C45" s="86"/>
      <c r="D45" s="87"/>
      <c r="E45" s="99"/>
      <c r="F45" s="88"/>
      <c r="G45" s="88"/>
      <c r="H45" s="64"/>
      <c r="I45" s="38"/>
    </row>
    <row r="46" spans="1:14" ht="16.5" thickBot="1">
      <c r="A46" s="61"/>
      <c r="B46" s="62"/>
      <c r="C46" s="58"/>
      <c r="D46" s="58"/>
      <c r="E46" s="59"/>
      <c r="F46" s="63"/>
      <c r="G46" s="38"/>
      <c r="H46" s="64"/>
      <c r="I46" s="38"/>
    </row>
    <row r="47" spans="1:14" ht="13.5" customHeight="1" thickBot="1">
      <c r="A47" s="89" t="s">
        <v>279</v>
      </c>
      <c r="B47" s="90">
        <v>73</v>
      </c>
      <c r="C47" s="91"/>
      <c r="D47" s="92" t="s">
        <v>268</v>
      </c>
      <c r="E47" s="93" t="s">
        <v>394</v>
      </c>
      <c r="F47" s="94" t="s">
        <v>270</v>
      </c>
      <c r="G47" s="95" t="s">
        <v>271</v>
      </c>
      <c r="N47" s="78"/>
    </row>
    <row r="48" spans="1:14" ht="13.5" customHeight="1" thickBot="1">
      <c r="A48" s="105"/>
      <c r="B48" s="106"/>
      <c r="C48" s="91"/>
      <c r="D48" s="107" t="s">
        <v>404</v>
      </c>
      <c r="E48" s="106"/>
      <c r="F48" s="108"/>
      <c r="G48" s="102"/>
      <c r="N48" s="78"/>
    </row>
    <row r="49" spans="1:14" ht="13.5" customHeight="1">
      <c r="A49" s="100"/>
      <c r="B49" s="97"/>
      <c r="C49" s="98"/>
      <c r="D49" s="101"/>
      <c r="E49" s="97"/>
      <c r="F49" s="96"/>
      <c r="G49" s="102"/>
      <c r="N49" s="78"/>
    </row>
    <row r="50" spans="1:14" ht="15.75">
      <c r="G50" s="38"/>
      <c r="H50" s="64"/>
      <c r="I50" s="38"/>
    </row>
    <row r="51" spans="1:14" ht="15.75">
      <c r="G51" s="38"/>
      <c r="H51" s="64"/>
      <c r="I51" s="38"/>
    </row>
    <row r="52" spans="1:14" ht="15.75">
      <c r="G52" s="38"/>
      <c r="H52" s="64"/>
      <c r="I52" s="38"/>
    </row>
    <row r="53" spans="1:14" ht="15.75">
      <c r="A53" s="52" t="s">
        <v>169</v>
      </c>
      <c r="B53" s="82"/>
      <c r="C53" s="81"/>
      <c r="D53" s="83"/>
      <c r="E53" s="66"/>
      <c r="F53" s="63"/>
      <c r="G53" s="38"/>
      <c r="H53" s="64"/>
      <c r="I53" s="38"/>
    </row>
    <row r="54" spans="1:14" ht="15.75">
      <c r="A54" s="52" t="s">
        <v>304</v>
      </c>
      <c r="B54" s="82"/>
      <c r="C54" s="81"/>
      <c r="D54" s="83"/>
      <c r="E54" s="66"/>
      <c r="F54" s="63"/>
      <c r="G54" s="38"/>
      <c r="H54" s="64"/>
      <c r="I54" s="38"/>
    </row>
    <row r="55" spans="1:14">
      <c r="A55" s="73"/>
      <c r="B55" s="62"/>
      <c r="C55" s="38"/>
      <c r="D55" s="63"/>
      <c r="E55" s="66"/>
      <c r="F55" s="63"/>
      <c r="G55" s="38"/>
      <c r="H55" s="38"/>
      <c r="I55" s="38"/>
    </row>
    <row r="56" spans="1:14">
      <c r="A56" s="52" t="s">
        <v>311</v>
      </c>
      <c r="B56" s="38"/>
      <c r="C56" s="38"/>
      <c r="D56" s="63"/>
      <c r="E56" s="66"/>
      <c r="F56" s="38"/>
    </row>
    <row r="57" spans="1:14">
      <c r="A57" s="25" t="s">
        <v>410</v>
      </c>
    </row>
    <row r="58" spans="1:14">
      <c r="A58" s="25" t="s">
        <v>411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N58"/>
  <sheetViews>
    <sheetView topLeftCell="A22" workbookViewId="0">
      <selection sqref="A1:IV65536"/>
    </sheetView>
  </sheetViews>
  <sheetFormatPr defaultRowHeight="12.75"/>
  <cols>
    <col min="6" max="6" width="10.5703125" customWidth="1"/>
    <col min="7" max="7" width="11.1406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91</v>
      </c>
      <c r="D2" s="5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399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70</v>
      </c>
      <c r="D8" s="45"/>
      <c r="E8" s="43" t="s">
        <v>24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72</v>
      </c>
      <c r="D9" s="45"/>
      <c r="E9" s="43" t="s">
        <v>83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 t="s">
        <v>400</v>
      </c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67</v>
      </c>
      <c r="D14" s="49"/>
      <c r="E14" s="43" t="s">
        <v>99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72</v>
      </c>
      <c r="D15" s="76"/>
      <c r="E15" s="75" t="s">
        <v>327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76"/>
      <c r="E16" s="75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50"/>
      <c r="G17" s="43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77</v>
      </c>
      <c r="D20" s="49"/>
      <c r="E20" s="43" t="s">
        <v>328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79</v>
      </c>
      <c r="D21" s="49"/>
      <c r="E21" s="43" t="s">
        <v>401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73</v>
      </c>
      <c r="D25" s="45"/>
      <c r="E25" s="43" t="s">
        <v>24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5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63</v>
      </c>
      <c r="D29" s="63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74">
        <v>67</v>
      </c>
      <c r="E31" s="47"/>
      <c r="F31" s="38"/>
      <c r="G31" s="38"/>
      <c r="H31" s="43"/>
      <c r="I31" s="43"/>
    </row>
    <row r="32" spans="1:9" ht="15.75">
      <c r="A32" s="58"/>
      <c r="B32" s="38"/>
      <c r="C32" s="43"/>
      <c r="D32" s="38"/>
      <c r="E32" s="38"/>
      <c r="F32" s="38"/>
      <c r="G32" s="38"/>
      <c r="H32" s="38"/>
      <c r="I32" s="38"/>
    </row>
    <row r="33" spans="1:14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14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14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14" ht="12.75" customHeight="1">
      <c r="A36" s="57" t="s">
        <v>295</v>
      </c>
      <c r="C36" s="52" t="s">
        <v>3</v>
      </c>
      <c r="D36" s="58" t="s">
        <v>13</v>
      </c>
      <c r="E36" s="77">
        <v>10.33</v>
      </c>
      <c r="F36" s="38"/>
      <c r="G36" s="38"/>
      <c r="H36" s="38"/>
      <c r="I36" s="60"/>
    </row>
    <row r="37" spans="1:14" ht="12.75" customHeight="1">
      <c r="A37" s="57" t="s">
        <v>289</v>
      </c>
      <c r="B37" s="57"/>
      <c r="C37" s="52" t="s">
        <v>296</v>
      </c>
      <c r="D37" s="58" t="s">
        <v>13</v>
      </c>
      <c r="E37" s="77">
        <v>10.33</v>
      </c>
      <c r="F37" s="38"/>
      <c r="G37" s="38"/>
      <c r="H37" s="38"/>
      <c r="I37" s="61"/>
    </row>
    <row r="38" spans="1:14" ht="12.75" customHeight="1">
      <c r="A38" s="57" t="s">
        <v>304</v>
      </c>
      <c r="B38" s="57"/>
      <c r="C38" s="52" t="s">
        <v>278</v>
      </c>
      <c r="D38" s="58" t="s">
        <v>13</v>
      </c>
      <c r="E38" s="77">
        <v>10.33</v>
      </c>
      <c r="F38" s="38"/>
      <c r="G38" s="38"/>
      <c r="H38" s="38"/>
      <c r="I38" s="61"/>
    </row>
    <row r="39" spans="1:14" ht="12.75" customHeight="1">
      <c r="A39" s="57" t="s">
        <v>402</v>
      </c>
      <c r="B39" s="57"/>
      <c r="C39" s="52" t="s">
        <v>296</v>
      </c>
      <c r="D39" s="58" t="s">
        <v>13</v>
      </c>
      <c r="E39" s="77">
        <v>10.33</v>
      </c>
      <c r="F39" s="38"/>
      <c r="G39" s="38"/>
      <c r="H39" s="38"/>
      <c r="I39" s="61"/>
    </row>
    <row r="40" spans="1:14" ht="12.75" customHeight="1">
      <c r="A40" s="57" t="s">
        <v>403</v>
      </c>
      <c r="B40" s="57"/>
      <c r="C40" s="52" t="s">
        <v>278</v>
      </c>
      <c r="D40" s="58" t="s">
        <v>13</v>
      </c>
      <c r="E40" s="77">
        <v>10.33</v>
      </c>
      <c r="F40" s="38"/>
      <c r="G40" s="38"/>
      <c r="H40" s="38"/>
      <c r="I40" s="61"/>
    </row>
    <row r="41" spans="1:14" ht="12.75" customHeight="1">
      <c r="A41" s="57" t="s">
        <v>321</v>
      </c>
      <c r="B41" s="57"/>
      <c r="C41" s="52" t="s">
        <v>278</v>
      </c>
      <c r="D41" s="58" t="s">
        <v>13</v>
      </c>
      <c r="E41" s="77">
        <v>10.33</v>
      </c>
      <c r="F41" s="38"/>
      <c r="G41" s="38"/>
      <c r="H41" s="38"/>
      <c r="I41" s="61"/>
    </row>
    <row r="42" spans="1:14" ht="12.75" customHeight="1">
      <c r="A42" s="57"/>
      <c r="B42" s="57"/>
      <c r="C42" s="52"/>
      <c r="D42" s="58"/>
      <c r="E42" s="77"/>
      <c r="F42" s="38"/>
      <c r="G42" s="38"/>
      <c r="H42" s="38"/>
      <c r="I42" s="61"/>
    </row>
    <row r="43" spans="1:14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14" ht="12.75" customHeight="1">
      <c r="A44" s="61"/>
      <c r="B44" s="62"/>
      <c r="C44" s="61"/>
      <c r="D44" s="58"/>
      <c r="E44" s="77"/>
      <c r="F44" s="63"/>
      <c r="G44" s="38"/>
      <c r="H44" s="64"/>
      <c r="I44" s="38"/>
    </row>
    <row r="45" spans="1:14" ht="12.75" customHeight="1">
      <c r="A45" s="84" t="s">
        <v>405</v>
      </c>
      <c r="B45" s="85"/>
      <c r="C45" s="86"/>
      <c r="D45" s="87"/>
      <c r="E45" s="99"/>
      <c r="F45" s="88"/>
      <c r="G45" s="88"/>
      <c r="H45" s="64"/>
      <c r="I45" s="38"/>
    </row>
    <row r="46" spans="1:14" ht="16.5" thickBot="1">
      <c r="A46" s="61"/>
      <c r="B46" s="62"/>
      <c r="C46" s="58"/>
      <c r="D46" s="58"/>
      <c r="E46" s="59"/>
      <c r="F46" s="63"/>
      <c r="G46" s="38"/>
      <c r="H46" s="64"/>
      <c r="I46" s="38"/>
    </row>
    <row r="47" spans="1:14" ht="13.5" customHeight="1" thickBot="1">
      <c r="A47" s="89" t="s">
        <v>279</v>
      </c>
      <c r="B47" s="90">
        <v>73</v>
      </c>
      <c r="C47" s="91"/>
      <c r="D47" s="92" t="s">
        <v>268</v>
      </c>
      <c r="E47" s="93" t="s">
        <v>394</v>
      </c>
      <c r="F47" s="94" t="s">
        <v>270</v>
      </c>
      <c r="G47" s="95" t="s">
        <v>271</v>
      </c>
      <c r="N47" s="78"/>
    </row>
    <row r="48" spans="1:14" ht="13.5" customHeight="1" thickBot="1">
      <c r="A48" s="105"/>
      <c r="B48" s="106"/>
      <c r="C48" s="91"/>
      <c r="D48" s="107" t="s">
        <v>404</v>
      </c>
      <c r="E48" s="106"/>
      <c r="F48" s="108"/>
      <c r="G48" s="102"/>
      <c r="N48" s="78"/>
    </row>
    <row r="49" spans="1:14" ht="13.5" customHeight="1">
      <c r="A49" s="100"/>
      <c r="B49" s="97"/>
      <c r="C49" s="98"/>
      <c r="D49" s="101"/>
      <c r="E49" s="97"/>
      <c r="F49" s="96"/>
      <c r="G49" s="102"/>
      <c r="N49" s="78"/>
    </row>
    <row r="50" spans="1:14" ht="15.75">
      <c r="G50" s="38"/>
      <c r="H50" s="64"/>
      <c r="I50" s="38"/>
    </row>
    <row r="51" spans="1:14" ht="15.75">
      <c r="G51" s="38"/>
      <c r="H51" s="64"/>
      <c r="I51" s="38"/>
    </row>
    <row r="52" spans="1:14" ht="15.75">
      <c r="G52" s="38"/>
      <c r="H52" s="64"/>
      <c r="I52" s="38"/>
    </row>
    <row r="53" spans="1:14" ht="15.75">
      <c r="A53" s="52" t="s">
        <v>169</v>
      </c>
      <c r="B53" s="82"/>
      <c r="C53" s="81"/>
      <c r="D53" s="83"/>
      <c r="E53" s="66"/>
      <c r="F53" s="63"/>
      <c r="G53" s="38"/>
      <c r="H53" s="64"/>
      <c r="I53" s="38"/>
    </row>
    <row r="54" spans="1:14" ht="15.75">
      <c r="A54" s="52"/>
      <c r="B54" s="82"/>
      <c r="C54" s="81"/>
      <c r="D54" s="83"/>
      <c r="E54" s="66"/>
      <c r="F54" s="63"/>
      <c r="G54" s="38"/>
      <c r="H54" s="64"/>
      <c r="I54" s="38"/>
    </row>
    <row r="55" spans="1:14">
      <c r="A55" s="73"/>
      <c r="B55" s="62"/>
      <c r="C55" s="38"/>
      <c r="D55" s="63"/>
      <c r="E55" s="66"/>
      <c r="F55" s="63"/>
      <c r="G55" s="38"/>
      <c r="H55" s="38"/>
      <c r="I55" s="38"/>
    </row>
    <row r="56" spans="1:14">
      <c r="A56" s="52" t="s">
        <v>311</v>
      </c>
      <c r="B56" s="38"/>
      <c r="C56" s="38"/>
      <c r="D56" s="63"/>
      <c r="E56" s="66"/>
      <c r="F56" s="38"/>
    </row>
    <row r="57" spans="1:14">
      <c r="A57" s="25" t="s">
        <v>406</v>
      </c>
    </row>
    <row r="58" spans="1:14">
      <c r="A58" s="25" t="s">
        <v>407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N57"/>
  <sheetViews>
    <sheetView topLeftCell="A20" workbookViewId="0">
      <selection activeCell="A26" sqref="A26:C26"/>
    </sheetView>
  </sheetViews>
  <sheetFormatPr defaultRowHeight="12.75"/>
  <cols>
    <col min="6" max="6" width="10.5703125" customWidth="1"/>
    <col min="7" max="7" width="11.1406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80</v>
      </c>
      <c r="D2" s="5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393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69</v>
      </c>
      <c r="D8" s="45"/>
      <c r="E8" s="43" t="s">
        <v>212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71</v>
      </c>
      <c r="D9" s="45"/>
      <c r="E9" s="43" t="s">
        <v>225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69</v>
      </c>
      <c r="D13" s="49"/>
      <c r="E13" s="43" t="s">
        <v>99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70</v>
      </c>
      <c r="D14" s="76"/>
      <c r="E14" s="75" t="s">
        <v>100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68</v>
      </c>
      <c r="D19" s="49">
        <v>31</v>
      </c>
      <c r="E19" s="43" t="s">
        <v>322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68</v>
      </c>
      <c r="D20" s="49">
        <v>35</v>
      </c>
      <c r="E20" s="43" t="s">
        <v>397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78</v>
      </c>
      <c r="D24" s="45">
        <v>38</v>
      </c>
      <c r="E24" s="43" t="s">
        <v>212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58" t="s">
        <v>396</v>
      </c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68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67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14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14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14" ht="12.75" customHeight="1">
      <c r="A35" s="57" t="s">
        <v>332</v>
      </c>
      <c r="B35" s="57"/>
      <c r="C35" s="52" t="s">
        <v>278</v>
      </c>
      <c r="D35" s="58" t="s">
        <v>13</v>
      </c>
      <c r="E35" s="77">
        <v>11.16</v>
      </c>
      <c r="F35" s="38"/>
      <c r="G35" s="38"/>
      <c r="H35" s="38"/>
      <c r="I35" s="60"/>
    </row>
    <row r="36" spans="1:14" ht="12.75" customHeight="1">
      <c r="A36" s="57" t="s">
        <v>290</v>
      </c>
      <c r="B36" s="57"/>
      <c r="C36" s="52" t="s">
        <v>278</v>
      </c>
      <c r="D36" s="58"/>
      <c r="E36" s="77"/>
      <c r="F36" s="38"/>
      <c r="G36" s="38"/>
      <c r="H36" s="38"/>
      <c r="I36" s="61"/>
    </row>
    <row r="37" spans="1:14" ht="12.75" customHeight="1">
      <c r="A37" s="57" t="s">
        <v>329</v>
      </c>
      <c r="B37" s="57"/>
      <c r="C37" s="52" t="s">
        <v>278</v>
      </c>
      <c r="D37" s="58"/>
      <c r="E37" s="77"/>
      <c r="F37" s="38"/>
      <c r="G37" s="38"/>
      <c r="H37" s="38"/>
      <c r="I37" s="61"/>
    </row>
    <row r="38" spans="1:14" ht="12.75" customHeight="1">
      <c r="A38" s="57" t="s">
        <v>303</v>
      </c>
      <c r="B38" s="57"/>
      <c r="C38" s="52" t="s">
        <v>296</v>
      </c>
      <c r="D38" s="58"/>
      <c r="E38" s="77"/>
      <c r="F38" s="38"/>
      <c r="G38" s="38"/>
      <c r="H38" s="38"/>
      <c r="I38" s="61"/>
    </row>
    <row r="39" spans="1:14" ht="12.75" customHeight="1">
      <c r="A39" s="57" t="s">
        <v>319</v>
      </c>
      <c r="B39" s="57"/>
      <c r="C39" s="52" t="s">
        <v>3</v>
      </c>
      <c r="D39" s="58"/>
      <c r="E39" s="77"/>
      <c r="F39" s="38"/>
      <c r="G39" s="38"/>
      <c r="H39" s="38"/>
      <c r="I39" s="61"/>
    </row>
    <row r="40" spans="1:14" ht="12.75" customHeight="1">
      <c r="A40" s="57" t="s">
        <v>306</v>
      </c>
      <c r="B40" s="57"/>
      <c r="C40" s="52" t="s">
        <v>278</v>
      </c>
      <c r="D40" s="58"/>
      <c r="E40" s="77"/>
      <c r="F40" s="38"/>
      <c r="G40" s="38"/>
      <c r="H40" s="38"/>
      <c r="I40" s="61"/>
    </row>
    <row r="41" spans="1:14" ht="12.75" customHeight="1">
      <c r="A41" s="57"/>
      <c r="B41" s="57"/>
      <c r="C41" s="52"/>
      <c r="D41" s="58"/>
      <c r="E41" s="77"/>
      <c r="F41" s="38"/>
      <c r="G41" s="38"/>
      <c r="H41" s="38"/>
      <c r="I41" s="61"/>
    </row>
    <row r="42" spans="1:14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14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14" ht="12.75" customHeight="1">
      <c r="A44" s="84" t="s">
        <v>398</v>
      </c>
      <c r="B44" s="85"/>
      <c r="C44" s="86"/>
      <c r="D44" s="87"/>
      <c r="E44" s="99"/>
      <c r="F44" s="88"/>
      <c r="G44" s="88"/>
      <c r="H44" s="64"/>
      <c r="I44" s="38"/>
    </row>
    <row r="45" spans="1:14" ht="16.5" thickBot="1">
      <c r="A45" s="61"/>
      <c r="B45" s="62"/>
      <c r="C45" s="58"/>
      <c r="D45" s="58"/>
      <c r="E45" s="59"/>
      <c r="F45" s="63"/>
      <c r="G45" s="38"/>
      <c r="H45" s="64"/>
      <c r="I45" s="38"/>
    </row>
    <row r="46" spans="1:14" ht="13.5" customHeight="1" thickBot="1">
      <c r="A46" s="89" t="s">
        <v>279</v>
      </c>
      <c r="B46" s="90">
        <v>72</v>
      </c>
      <c r="C46" s="91"/>
      <c r="D46" s="92" t="s">
        <v>268</v>
      </c>
      <c r="E46" s="93" t="s">
        <v>394</v>
      </c>
      <c r="F46" s="94" t="s">
        <v>270</v>
      </c>
      <c r="G46" s="95" t="s">
        <v>271</v>
      </c>
      <c r="N46" s="78"/>
    </row>
    <row r="47" spans="1:14" ht="13.5" customHeight="1" thickBot="1">
      <c r="A47" s="105"/>
      <c r="B47" s="106"/>
      <c r="C47" s="91"/>
      <c r="D47" s="107" t="s">
        <v>395</v>
      </c>
      <c r="E47" s="106"/>
      <c r="F47" s="108"/>
      <c r="G47" s="102"/>
      <c r="N47" s="78"/>
    </row>
    <row r="48" spans="1:14" ht="13.5" customHeight="1">
      <c r="A48" s="100"/>
      <c r="B48" s="97"/>
      <c r="C48" s="98"/>
      <c r="D48" s="101"/>
      <c r="E48" s="97"/>
      <c r="F48" s="96"/>
      <c r="G48" s="102"/>
      <c r="N48" s="78"/>
    </row>
    <row r="49" spans="1:9" ht="15.75">
      <c r="G49" s="38"/>
      <c r="H49" s="64"/>
      <c r="I49" s="38"/>
    </row>
    <row r="50" spans="1:9" ht="15.75">
      <c r="G50" s="38"/>
      <c r="H50" s="64"/>
      <c r="I50" s="38"/>
    </row>
    <row r="51" spans="1:9" ht="15.75">
      <c r="G51" s="38"/>
      <c r="H51" s="64"/>
      <c r="I51" s="38"/>
    </row>
    <row r="52" spans="1:9" ht="15.75">
      <c r="A52" s="52" t="s">
        <v>169</v>
      </c>
      <c r="B52" s="82"/>
      <c r="C52" s="81"/>
      <c r="D52" s="83"/>
      <c r="E52" s="66"/>
      <c r="F52" s="63"/>
      <c r="G52" s="38"/>
      <c r="H52" s="64"/>
      <c r="I52" s="38"/>
    </row>
    <row r="53" spans="1:9" ht="15.75">
      <c r="A53" s="52"/>
      <c r="B53" s="82"/>
      <c r="C53" s="81"/>
      <c r="D53" s="83"/>
      <c r="E53" s="66"/>
      <c r="F53" s="63"/>
      <c r="G53" s="38"/>
      <c r="H53" s="64"/>
      <c r="I53" s="38"/>
    </row>
    <row r="54" spans="1:9">
      <c r="A54" s="73"/>
      <c r="B54" s="62"/>
      <c r="C54" s="38"/>
      <c r="D54" s="63"/>
      <c r="E54" s="66"/>
      <c r="F54" s="63"/>
      <c r="G54" s="38"/>
      <c r="H54" s="38"/>
      <c r="I54" s="38"/>
    </row>
    <row r="55" spans="1:9">
      <c r="A55" s="52" t="s">
        <v>311</v>
      </c>
      <c r="B55" s="38"/>
      <c r="C55" s="38"/>
      <c r="D55" s="63"/>
      <c r="E55" s="66"/>
      <c r="F55" s="38"/>
    </row>
    <row r="56" spans="1:9">
      <c r="A56" s="25"/>
    </row>
    <row r="57" spans="1:9">
      <c r="A57" s="25"/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N57"/>
  <sheetViews>
    <sheetView workbookViewId="0">
      <selection sqref="A1:IV65536"/>
    </sheetView>
  </sheetViews>
  <sheetFormatPr defaultRowHeight="12.75"/>
  <cols>
    <col min="6" max="6" width="10.5703125" customWidth="1"/>
    <col min="7" max="7" width="11.1406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65</v>
      </c>
      <c r="D2" s="5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387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65</v>
      </c>
      <c r="D8" s="45"/>
      <c r="E8" s="43" t="s">
        <v>21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66</v>
      </c>
      <c r="D9" s="45"/>
      <c r="E9" s="43" t="s">
        <v>69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67</v>
      </c>
      <c r="D13" s="49">
        <v>30</v>
      </c>
      <c r="E13" s="43" t="s">
        <v>388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68</v>
      </c>
      <c r="D14" s="76">
        <v>30.5</v>
      </c>
      <c r="E14" s="75" t="s">
        <v>191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 t="s">
        <v>386</v>
      </c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68</v>
      </c>
      <c r="D19" s="49">
        <v>31</v>
      </c>
      <c r="E19" s="43" t="s">
        <v>207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68</v>
      </c>
      <c r="D20" s="49">
        <v>32</v>
      </c>
      <c r="E20" s="43" t="s">
        <v>389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-1</v>
      </c>
      <c r="D24" s="45">
        <v>35</v>
      </c>
      <c r="E24" s="43" t="s">
        <v>21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58" t="s">
        <v>390</v>
      </c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57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56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14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14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14" ht="12.75" customHeight="1">
      <c r="A35" s="57" t="s">
        <v>321</v>
      </c>
      <c r="B35" s="57"/>
      <c r="C35" s="52" t="s">
        <v>296</v>
      </c>
      <c r="D35" s="58" t="s">
        <v>13</v>
      </c>
      <c r="E35" s="77">
        <v>56</v>
      </c>
      <c r="F35" s="38"/>
      <c r="G35" s="38"/>
      <c r="H35" s="38"/>
      <c r="I35" s="60"/>
    </row>
    <row r="36" spans="1:14" ht="12.75" customHeight="1">
      <c r="A36" s="57"/>
      <c r="B36" s="57"/>
      <c r="C36" s="52"/>
      <c r="D36" s="58"/>
      <c r="E36" s="77"/>
      <c r="F36" s="38"/>
      <c r="G36" s="38"/>
      <c r="H36" s="38"/>
      <c r="I36" s="61"/>
    </row>
    <row r="37" spans="1:14" ht="12.75" customHeight="1">
      <c r="A37" s="57"/>
      <c r="B37" s="57"/>
      <c r="C37" s="52"/>
      <c r="D37" s="58"/>
      <c r="E37" s="77"/>
      <c r="F37" s="38"/>
      <c r="G37" s="38"/>
      <c r="H37" s="38"/>
      <c r="I37" s="61"/>
    </row>
    <row r="38" spans="1:14" ht="12.75" customHeight="1">
      <c r="A38" s="57"/>
      <c r="B38" s="57"/>
      <c r="C38" s="52"/>
      <c r="D38" s="58"/>
      <c r="E38" s="77"/>
      <c r="F38" s="38"/>
      <c r="G38" s="38"/>
      <c r="H38" s="38"/>
      <c r="I38" s="61"/>
    </row>
    <row r="39" spans="1:14" ht="12.75" customHeight="1">
      <c r="A39" s="57"/>
      <c r="B39" s="57"/>
      <c r="C39" s="52"/>
      <c r="D39" s="58"/>
      <c r="E39" s="77"/>
      <c r="F39" s="38"/>
      <c r="G39" s="38"/>
      <c r="H39" s="38"/>
      <c r="I39" s="61"/>
    </row>
    <row r="40" spans="1:14" ht="12.75" customHeight="1">
      <c r="A40" s="57"/>
      <c r="B40" s="57"/>
      <c r="C40" s="52"/>
      <c r="D40" s="58"/>
      <c r="E40" s="77"/>
      <c r="F40" s="38"/>
      <c r="G40" s="38"/>
      <c r="H40" s="38"/>
      <c r="I40" s="61"/>
    </row>
    <row r="41" spans="1:14" ht="12.75" customHeight="1">
      <c r="A41" s="57"/>
      <c r="B41" s="57"/>
      <c r="C41" s="52"/>
      <c r="D41" s="58"/>
      <c r="E41" s="77"/>
      <c r="F41" s="38"/>
      <c r="G41" s="38"/>
      <c r="H41" s="38"/>
      <c r="I41" s="61"/>
    </row>
    <row r="42" spans="1:14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14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14" ht="12.75" customHeight="1">
      <c r="A44" s="84" t="s">
        <v>392</v>
      </c>
      <c r="B44" s="85"/>
      <c r="C44" s="86"/>
      <c r="D44" s="87"/>
      <c r="E44" s="99"/>
      <c r="F44" s="88"/>
      <c r="G44" s="88"/>
      <c r="H44" s="64"/>
      <c r="I44" s="38"/>
    </row>
    <row r="45" spans="1:14" ht="16.5" thickBot="1">
      <c r="A45" s="61"/>
      <c r="B45" s="62"/>
      <c r="C45" s="58"/>
      <c r="D45" s="58"/>
      <c r="E45" s="59"/>
      <c r="F45" s="63"/>
      <c r="G45" s="38"/>
      <c r="H45" s="64"/>
      <c r="I45" s="38"/>
    </row>
    <row r="46" spans="1:14" ht="13.5" customHeight="1" thickBot="1">
      <c r="A46" s="89" t="s">
        <v>279</v>
      </c>
      <c r="B46" s="90" t="s">
        <v>371</v>
      </c>
      <c r="C46" s="91"/>
      <c r="D46" s="92" t="s">
        <v>268</v>
      </c>
      <c r="E46" s="93" t="s">
        <v>369</v>
      </c>
      <c r="F46" s="94" t="s">
        <v>270</v>
      </c>
      <c r="G46" s="95" t="s">
        <v>376</v>
      </c>
      <c r="N46" s="78"/>
    </row>
    <row r="47" spans="1:14" ht="13.5" customHeight="1" thickBot="1">
      <c r="A47" s="105" t="s">
        <v>381</v>
      </c>
      <c r="B47" s="106"/>
      <c r="C47" s="91"/>
      <c r="D47" s="107" t="s">
        <v>382</v>
      </c>
      <c r="E47" s="106"/>
      <c r="F47" s="108"/>
      <c r="G47" s="102"/>
      <c r="N47" s="78"/>
    </row>
    <row r="48" spans="1:14" ht="13.5" customHeight="1">
      <c r="A48" s="100" t="s">
        <v>391</v>
      </c>
      <c r="B48" s="97"/>
      <c r="C48" s="98"/>
      <c r="D48" s="101"/>
      <c r="E48" s="97"/>
      <c r="F48" s="96"/>
      <c r="G48" s="102"/>
      <c r="N48" s="78"/>
    </row>
    <row r="49" spans="1:9" ht="15.75">
      <c r="G49" s="38"/>
      <c r="H49" s="64"/>
      <c r="I49" s="38"/>
    </row>
    <row r="50" spans="1:9" ht="15.75">
      <c r="G50" s="38"/>
      <c r="H50" s="64"/>
      <c r="I50" s="38"/>
    </row>
    <row r="51" spans="1:9" ht="15.75">
      <c r="G51" s="38"/>
      <c r="H51" s="64"/>
      <c r="I51" s="38"/>
    </row>
    <row r="52" spans="1:9" ht="15.75">
      <c r="A52" s="52" t="s">
        <v>169</v>
      </c>
      <c r="B52" s="82"/>
      <c r="C52" s="81"/>
      <c r="D52" s="83"/>
      <c r="E52" s="66"/>
      <c r="F52" s="63"/>
      <c r="G52" s="38"/>
      <c r="H52" s="64"/>
      <c r="I52" s="38"/>
    </row>
    <row r="53" spans="1:9" ht="15.75">
      <c r="A53" s="52"/>
      <c r="B53" s="82"/>
      <c r="C53" s="81"/>
      <c r="D53" s="83"/>
      <c r="E53" s="66"/>
      <c r="F53" s="63"/>
      <c r="G53" s="38"/>
      <c r="H53" s="64"/>
      <c r="I53" s="38"/>
    </row>
    <row r="54" spans="1:9">
      <c r="A54" s="73"/>
      <c r="B54" s="62"/>
      <c r="C54" s="38"/>
      <c r="D54" s="63"/>
      <c r="E54" s="66"/>
      <c r="F54" s="63"/>
      <c r="G54" s="38"/>
      <c r="H54" s="38"/>
      <c r="I54" s="38"/>
    </row>
    <row r="55" spans="1:9">
      <c r="A55" s="52" t="s">
        <v>311</v>
      </c>
      <c r="B55" s="38"/>
      <c r="C55" s="38"/>
      <c r="D55" s="63"/>
      <c r="E55" s="66"/>
      <c r="F55" s="38"/>
    </row>
    <row r="56" spans="1:9">
      <c r="A56" s="25"/>
    </row>
    <row r="57" spans="1:9">
      <c r="A57" s="25"/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N57"/>
  <sheetViews>
    <sheetView workbookViewId="0">
      <selection activeCell="A16" sqref="A16:E16"/>
    </sheetView>
  </sheetViews>
  <sheetFormatPr defaultRowHeight="12.75"/>
  <cols>
    <col min="6" max="6" width="10.5703125" customWidth="1"/>
    <col min="7" max="7" width="11.1406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52</v>
      </c>
      <c r="D2" s="5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375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66</v>
      </c>
      <c r="D8" s="45"/>
      <c r="E8" s="43" t="s">
        <v>226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67</v>
      </c>
      <c r="D9" s="45"/>
      <c r="E9" s="43" t="s">
        <v>38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65</v>
      </c>
      <c r="D13" s="49"/>
      <c r="E13" s="43" t="s">
        <v>378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68</v>
      </c>
      <c r="D14" s="76">
        <v>31.5</v>
      </c>
      <c r="E14" s="75" t="s">
        <v>98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 t="s">
        <v>386</v>
      </c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60</v>
      </c>
      <c r="D19" s="49"/>
      <c r="E19" s="43" t="s">
        <v>379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63</v>
      </c>
      <c r="D20" s="49"/>
      <c r="E20" s="43" t="s">
        <v>380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72</v>
      </c>
      <c r="D24" s="45"/>
      <c r="E24" s="43" t="s">
        <v>38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61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59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14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14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14" ht="12.75" customHeight="1">
      <c r="A35" s="57" t="s">
        <v>288</v>
      </c>
      <c r="B35" s="57"/>
      <c r="C35" s="52" t="s">
        <v>309</v>
      </c>
      <c r="D35" s="58" t="s">
        <v>13</v>
      </c>
      <c r="E35" s="77">
        <v>8.42</v>
      </c>
      <c r="F35" s="38"/>
      <c r="G35" s="38"/>
      <c r="H35" s="38"/>
      <c r="I35" s="60"/>
    </row>
    <row r="36" spans="1:14" ht="12.75" customHeight="1">
      <c r="A36" s="57" t="s">
        <v>383</v>
      </c>
      <c r="B36" s="57"/>
      <c r="C36" s="52" t="s">
        <v>3</v>
      </c>
      <c r="D36" s="58" t="s">
        <v>13</v>
      </c>
      <c r="E36" s="77">
        <v>8.42</v>
      </c>
      <c r="F36" s="38"/>
      <c r="G36" s="38"/>
      <c r="H36" s="38"/>
      <c r="I36" s="61"/>
    </row>
    <row r="37" spans="1:14" ht="12.75" customHeight="1">
      <c r="A37" s="57" t="s">
        <v>383</v>
      </c>
      <c r="B37" s="57"/>
      <c r="C37" s="52" t="s">
        <v>309</v>
      </c>
      <c r="D37" s="58" t="s">
        <v>13</v>
      </c>
      <c r="E37" s="77">
        <v>8.42</v>
      </c>
      <c r="F37" s="38"/>
      <c r="G37" s="38"/>
      <c r="H37" s="38"/>
      <c r="I37" s="61"/>
    </row>
    <row r="38" spans="1:14" ht="12.75" customHeight="1">
      <c r="A38" s="57" t="s">
        <v>383</v>
      </c>
      <c r="B38" s="57"/>
      <c r="C38" s="52" t="s">
        <v>278</v>
      </c>
      <c r="D38" s="58" t="s">
        <v>13</v>
      </c>
      <c r="E38" s="77">
        <v>8.42</v>
      </c>
      <c r="F38" s="38"/>
      <c r="G38" s="38"/>
      <c r="H38" s="38"/>
      <c r="I38" s="61"/>
    </row>
    <row r="39" spans="1:14" ht="12.75" customHeight="1">
      <c r="A39" s="57" t="s">
        <v>329</v>
      </c>
      <c r="B39" s="57"/>
      <c r="C39" s="52" t="s">
        <v>278</v>
      </c>
      <c r="D39" s="58" t="s">
        <v>13</v>
      </c>
      <c r="E39" s="77">
        <v>8.42</v>
      </c>
      <c r="F39" s="38"/>
      <c r="G39" s="38"/>
      <c r="H39" s="38"/>
      <c r="I39" s="61"/>
    </row>
    <row r="40" spans="1:14" ht="12.75" customHeight="1">
      <c r="A40" s="57" t="s">
        <v>384</v>
      </c>
      <c r="B40" s="57"/>
      <c r="C40" s="52" t="s">
        <v>278</v>
      </c>
      <c r="D40" s="58" t="s">
        <v>13</v>
      </c>
      <c r="E40" s="77">
        <v>8.42</v>
      </c>
      <c r="F40" s="38"/>
      <c r="G40" s="38"/>
      <c r="H40" s="38"/>
      <c r="I40" s="61"/>
    </row>
    <row r="41" spans="1:14" ht="12.75" customHeight="1">
      <c r="A41" s="57" t="s">
        <v>385</v>
      </c>
      <c r="B41" s="57"/>
      <c r="C41" s="52" t="s">
        <v>296</v>
      </c>
      <c r="D41" s="58" t="s">
        <v>13</v>
      </c>
      <c r="E41" s="77">
        <v>8.42</v>
      </c>
      <c r="F41" s="38"/>
      <c r="G41" s="38"/>
      <c r="H41" s="38"/>
      <c r="I41" s="61"/>
    </row>
    <row r="42" spans="1:14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14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14" ht="12.75" customHeight="1">
      <c r="A44" s="84" t="s">
        <v>377</v>
      </c>
      <c r="B44" s="85"/>
      <c r="C44" s="86"/>
      <c r="D44" s="87"/>
      <c r="E44" s="99"/>
      <c r="F44" s="88"/>
      <c r="G44" s="88"/>
      <c r="H44" s="64"/>
      <c r="I44" s="38"/>
    </row>
    <row r="45" spans="1:14" ht="16.5" thickBot="1">
      <c r="A45" s="61"/>
      <c r="B45" s="62"/>
      <c r="C45" s="58"/>
      <c r="D45" s="58"/>
      <c r="E45" s="59"/>
      <c r="F45" s="63"/>
      <c r="G45" s="38"/>
      <c r="H45" s="64"/>
      <c r="I45" s="38"/>
    </row>
    <row r="46" spans="1:14" ht="13.5" customHeight="1" thickBot="1">
      <c r="A46" s="89" t="s">
        <v>279</v>
      </c>
      <c r="B46" s="90" t="s">
        <v>371</v>
      </c>
      <c r="C46" s="91"/>
      <c r="D46" s="92" t="s">
        <v>268</v>
      </c>
      <c r="E46" s="93" t="s">
        <v>369</v>
      </c>
      <c r="F46" s="94" t="s">
        <v>270</v>
      </c>
      <c r="G46" s="95" t="s">
        <v>376</v>
      </c>
      <c r="N46" s="78"/>
    </row>
    <row r="47" spans="1:14" ht="13.5" customHeight="1" thickBot="1">
      <c r="A47" s="105" t="s">
        <v>381</v>
      </c>
      <c r="B47" s="106"/>
      <c r="C47" s="91"/>
      <c r="D47" s="107" t="s">
        <v>382</v>
      </c>
      <c r="E47" s="106"/>
      <c r="F47" s="108"/>
      <c r="G47" s="102"/>
      <c r="N47" s="78"/>
    </row>
    <row r="48" spans="1:14" ht="13.5" customHeight="1">
      <c r="A48" s="100"/>
      <c r="B48" s="97"/>
      <c r="C48" s="98"/>
      <c r="D48" s="101"/>
      <c r="E48" s="97"/>
      <c r="F48" s="96"/>
      <c r="G48" s="102"/>
      <c r="N48" s="78"/>
    </row>
    <row r="49" spans="1:9" ht="15.75">
      <c r="G49" s="38"/>
      <c r="H49" s="64"/>
      <c r="I49" s="38"/>
    </row>
    <row r="50" spans="1:9" ht="15.75">
      <c r="G50" s="38"/>
      <c r="H50" s="64"/>
      <c r="I50" s="38"/>
    </row>
    <row r="51" spans="1:9" ht="15.75">
      <c r="G51" s="38"/>
      <c r="H51" s="64"/>
      <c r="I51" s="38"/>
    </row>
    <row r="52" spans="1:9" ht="15.75">
      <c r="A52" s="52" t="s">
        <v>169</v>
      </c>
      <c r="B52" s="82"/>
      <c r="C52" s="81"/>
      <c r="D52" s="83"/>
      <c r="E52" s="66"/>
      <c r="F52" s="63"/>
      <c r="G52" s="38"/>
      <c r="H52" s="64"/>
      <c r="I52" s="38"/>
    </row>
    <row r="53" spans="1:9" ht="15.75">
      <c r="A53" s="52" t="s">
        <v>290</v>
      </c>
      <c r="B53" s="82"/>
      <c r="C53" s="81"/>
      <c r="D53" s="83"/>
      <c r="E53" s="66"/>
      <c r="F53" s="63"/>
      <c r="G53" s="38"/>
      <c r="H53" s="64"/>
      <c r="I53" s="38"/>
    </row>
    <row r="54" spans="1:9">
      <c r="A54" s="73"/>
      <c r="B54" s="62"/>
      <c r="C54" s="38"/>
      <c r="D54" s="63"/>
      <c r="E54" s="66"/>
      <c r="F54" s="63"/>
      <c r="G54" s="38"/>
      <c r="H54" s="38"/>
      <c r="I54" s="38"/>
    </row>
    <row r="55" spans="1:9">
      <c r="A55" s="52" t="s">
        <v>311</v>
      </c>
      <c r="B55" s="38"/>
      <c r="C55" s="38"/>
      <c r="D55" s="63"/>
      <c r="E55" s="66"/>
      <c r="F55" s="38"/>
    </row>
    <row r="56" spans="1:9">
      <c r="A56" s="25"/>
    </row>
    <row r="57" spans="1:9">
      <c r="A57" s="25"/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N57"/>
  <sheetViews>
    <sheetView workbookViewId="0">
      <selection activeCell="A32" sqref="A1:IV65536"/>
    </sheetView>
  </sheetViews>
  <sheetFormatPr defaultRowHeight="12.75"/>
  <cols>
    <col min="6" max="6" width="10.5703125" customWidth="1"/>
    <col min="7" max="7" width="11.1406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35</v>
      </c>
      <c r="D2" s="5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367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71</v>
      </c>
      <c r="D8" s="45"/>
      <c r="E8" s="43" t="s">
        <v>190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72</v>
      </c>
      <c r="D9" s="45"/>
      <c r="E9" s="43" t="s">
        <v>24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68</v>
      </c>
      <c r="D13" s="49"/>
      <c r="E13" s="43" t="s">
        <v>363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69</v>
      </c>
      <c r="D14" s="76"/>
      <c r="E14" s="75" t="s">
        <v>23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64</v>
      </c>
      <c r="D19" s="49"/>
      <c r="E19" s="43" t="s">
        <v>328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67</v>
      </c>
      <c r="D20" s="49"/>
      <c r="E20" s="43" t="s">
        <v>368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75</v>
      </c>
      <c r="D24" s="45"/>
      <c r="E24" s="43" t="s">
        <v>24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47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46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14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14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14" ht="12.75" customHeight="1">
      <c r="A35" s="57" t="s">
        <v>374</v>
      </c>
      <c r="B35" s="57"/>
      <c r="C35" s="52" t="s">
        <v>3</v>
      </c>
      <c r="D35" s="58" t="s">
        <v>13</v>
      </c>
      <c r="E35" s="77">
        <v>23</v>
      </c>
      <c r="F35" s="38"/>
      <c r="G35" s="38"/>
      <c r="H35" s="38"/>
      <c r="I35" s="60"/>
    </row>
    <row r="36" spans="1:14" ht="12.75" customHeight="1">
      <c r="A36" s="57" t="s">
        <v>336</v>
      </c>
      <c r="B36" s="57"/>
      <c r="C36" s="52" t="s">
        <v>278</v>
      </c>
      <c r="D36" s="58" t="s">
        <v>13</v>
      </c>
      <c r="E36" s="77">
        <v>23</v>
      </c>
      <c r="F36" s="38"/>
      <c r="G36" s="38"/>
      <c r="H36" s="38"/>
      <c r="I36" s="61"/>
    </row>
    <row r="37" spans="1:14" ht="12.75" customHeight="1">
      <c r="A37" s="57"/>
      <c r="B37" s="57"/>
      <c r="C37" s="52"/>
      <c r="D37" s="58"/>
      <c r="E37" s="77"/>
      <c r="F37" s="38"/>
      <c r="G37" s="38"/>
      <c r="H37" s="38"/>
      <c r="I37" s="61"/>
    </row>
    <row r="38" spans="1:14" ht="12.75" customHeight="1">
      <c r="A38" s="57"/>
      <c r="B38" s="57"/>
      <c r="C38" s="52"/>
      <c r="D38" s="58"/>
      <c r="E38" s="77"/>
      <c r="F38" s="38"/>
      <c r="G38" s="38"/>
      <c r="H38" s="38"/>
      <c r="I38" s="61"/>
    </row>
    <row r="39" spans="1:14" ht="12.75" customHeight="1">
      <c r="A39" s="57"/>
      <c r="B39" s="57"/>
      <c r="C39" s="52"/>
      <c r="D39" s="58"/>
      <c r="E39" s="77"/>
      <c r="F39" s="38"/>
      <c r="G39" s="38"/>
      <c r="H39" s="38"/>
      <c r="I39" s="61"/>
    </row>
    <row r="40" spans="1:14" ht="12.75" customHeight="1">
      <c r="A40" s="57"/>
      <c r="B40" s="57"/>
      <c r="C40" s="52"/>
      <c r="D40" s="58"/>
      <c r="E40" s="77"/>
      <c r="F40" s="38"/>
      <c r="G40" s="38"/>
      <c r="H40" s="38"/>
      <c r="I40" s="61"/>
    </row>
    <row r="41" spans="1:14" ht="12.75" customHeight="1">
      <c r="A41" s="57"/>
      <c r="B41" s="57"/>
      <c r="C41" s="52"/>
      <c r="D41" s="58"/>
      <c r="E41" s="77"/>
      <c r="F41" s="38"/>
      <c r="G41" s="38"/>
      <c r="H41" s="38"/>
      <c r="I41" s="61"/>
    </row>
    <row r="42" spans="1:14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14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14" ht="12.75" customHeight="1">
      <c r="A44" s="84" t="s">
        <v>372</v>
      </c>
      <c r="B44" s="85"/>
      <c r="C44" s="86"/>
      <c r="D44" s="87"/>
      <c r="E44" s="99"/>
      <c r="F44" s="88"/>
      <c r="H44" s="64"/>
      <c r="I44" s="38"/>
    </row>
    <row r="45" spans="1:14" ht="16.5" thickBot="1">
      <c r="A45" s="61"/>
      <c r="B45" s="62"/>
      <c r="C45" s="58"/>
      <c r="D45" s="58"/>
      <c r="E45" s="59"/>
      <c r="F45" s="63"/>
      <c r="G45" s="38"/>
      <c r="H45" s="64"/>
      <c r="I45" s="38"/>
    </row>
    <row r="46" spans="1:14" ht="13.5" customHeight="1" thickBot="1">
      <c r="A46" s="89" t="s">
        <v>279</v>
      </c>
      <c r="B46" s="90" t="s">
        <v>371</v>
      </c>
      <c r="C46" s="91"/>
      <c r="D46" s="92" t="s">
        <v>268</v>
      </c>
      <c r="E46" s="93" t="s">
        <v>369</v>
      </c>
      <c r="F46" s="94" t="s">
        <v>270</v>
      </c>
      <c r="G46" s="95" t="s">
        <v>370</v>
      </c>
      <c r="N46" s="78"/>
    </row>
    <row r="47" spans="1:14" ht="13.5" customHeight="1">
      <c r="A47" s="100"/>
      <c r="B47" s="97"/>
      <c r="C47" s="98"/>
      <c r="D47" s="101"/>
      <c r="E47" s="97"/>
      <c r="F47" s="96"/>
      <c r="G47" s="102"/>
      <c r="N47" s="78"/>
    </row>
    <row r="48" spans="1:14" ht="13.5" customHeight="1">
      <c r="A48" s="100"/>
      <c r="B48" s="97"/>
      <c r="C48" s="98"/>
      <c r="D48" s="101"/>
      <c r="E48" s="97"/>
      <c r="F48" s="96"/>
      <c r="G48" s="102"/>
      <c r="N48" s="78"/>
    </row>
    <row r="49" spans="1:9" ht="15.75">
      <c r="G49" s="38"/>
      <c r="H49" s="64"/>
      <c r="I49" s="38"/>
    </row>
    <row r="50" spans="1:9" ht="15.75">
      <c r="G50" s="38"/>
      <c r="H50" s="64"/>
      <c r="I50" s="38"/>
    </row>
    <row r="51" spans="1:9" ht="15.75">
      <c r="G51" s="38"/>
      <c r="H51" s="64"/>
      <c r="I51" s="38"/>
    </row>
    <row r="52" spans="1:9" ht="15.75">
      <c r="A52" s="52" t="s">
        <v>169</v>
      </c>
      <c r="B52" s="82"/>
      <c r="C52" s="81"/>
      <c r="D52" s="83"/>
      <c r="E52" s="66"/>
      <c r="F52" s="63"/>
      <c r="G52" s="38"/>
      <c r="H52" s="64"/>
      <c r="I52" s="38"/>
    </row>
    <row r="53" spans="1:9" ht="15.75">
      <c r="A53" s="52"/>
      <c r="B53" s="82"/>
      <c r="C53" s="81"/>
      <c r="D53" s="83"/>
      <c r="E53" s="66"/>
      <c r="F53" s="63"/>
      <c r="G53" s="38"/>
      <c r="H53" s="64"/>
      <c r="I53" s="38"/>
    </row>
    <row r="54" spans="1:9">
      <c r="A54" s="73"/>
      <c r="B54" s="62"/>
      <c r="C54" s="38"/>
      <c r="D54" s="63"/>
      <c r="E54" s="66"/>
      <c r="F54" s="63"/>
      <c r="G54" s="38"/>
      <c r="H54" s="38"/>
      <c r="I54" s="38"/>
    </row>
    <row r="55" spans="1:9">
      <c r="A55" s="52" t="s">
        <v>311</v>
      </c>
      <c r="B55" s="38"/>
      <c r="C55" s="38"/>
      <c r="D55" s="63"/>
      <c r="E55" s="66"/>
      <c r="F55" s="38"/>
    </row>
    <row r="56" spans="1:9">
      <c r="A56" s="25" t="s">
        <v>373</v>
      </c>
    </row>
    <row r="57" spans="1:9">
      <c r="A57" s="25"/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N59"/>
  <sheetViews>
    <sheetView topLeftCell="A4" workbookViewId="0">
      <selection activeCell="A27"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32</v>
      </c>
      <c r="D2" s="5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361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73</v>
      </c>
      <c r="D8" s="45"/>
      <c r="E8" s="43" t="s">
        <v>362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74</v>
      </c>
      <c r="D9" s="45"/>
      <c r="E9" s="43" t="s">
        <v>173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75</v>
      </c>
      <c r="D13" s="49"/>
      <c r="E13" s="43" t="s">
        <v>162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76</v>
      </c>
      <c r="D14" s="76"/>
      <c r="E14" s="75" t="s">
        <v>205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72</v>
      </c>
      <c r="D19" s="49"/>
      <c r="E19" s="43" t="s">
        <v>363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77</v>
      </c>
      <c r="D20" s="49"/>
      <c r="E20" s="43" t="s">
        <v>198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78</v>
      </c>
      <c r="D24" s="45"/>
      <c r="E24" s="43" t="s">
        <v>362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58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57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14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14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14" ht="12.75" customHeight="1">
      <c r="A35" s="57" t="s">
        <v>308</v>
      </c>
      <c r="B35" s="57"/>
      <c r="C35" s="52" t="s">
        <v>309</v>
      </c>
      <c r="D35" s="58" t="s">
        <v>13</v>
      </c>
      <c r="E35" s="77">
        <v>6.33</v>
      </c>
      <c r="F35" s="38"/>
      <c r="G35" s="38"/>
      <c r="H35" s="38"/>
      <c r="I35" s="60"/>
    </row>
    <row r="36" spans="1:14" ht="12.75" customHeight="1">
      <c r="A36" s="57" t="s">
        <v>333</v>
      </c>
      <c r="B36" s="57"/>
      <c r="C36" s="52" t="s">
        <v>309</v>
      </c>
      <c r="D36" s="58" t="s">
        <v>13</v>
      </c>
      <c r="E36" s="77">
        <v>6.33</v>
      </c>
      <c r="F36" s="38"/>
      <c r="G36" s="38"/>
      <c r="H36" s="38"/>
      <c r="I36" s="61"/>
    </row>
    <row r="37" spans="1:14" ht="12.75" customHeight="1">
      <c r="A37" s="61" t="s">
        <v>365</v>
      </c>
      <c r="B37" s="62"/>
      <c r="C37" s="52" t="s">
        <v>278</v>
      </c>
      <c r="D37" s="58" t="s">
        <v>13</v>
      </c>
      <c r="E37" s="77">
        <v>6.33</v>
      </c>
      <c r="F37" s="63"/>
      <c r="G37" s="38"/>
      <c r="H37" s="64"/>
      <c r="I37" s="38"/>
    </row>
    <row r="38" spans="1:14" ht="12.75" customHeight="1">
      <c r="A38" s="61" t="s">
        <v>297</v>
      </c>
      <c r="B38" s="62"/>
      <c r="C38" s="52" t="s">
        <v>278</v>
      </c>
      <c r="D38" s="58" t="s">
        <v>13</v>
      </c>
      <c r="E38" s="77">
        <v>6.33</v>
      </c>
      <c r="F38" s="63"/>
      <c r="G38" s="38"/>
      <c r="H38" s="64"/>
      <c r="I38" s="38"/>
    </row>
    <row r="39" spans="1:14" ht="12.75" customHeight="1">
      <c r="A39" s="61" t="s">
        <v>292</v>
      </c>
      <c r="B39" s="62"/>
      <c r="C39" s="52" t="s">
        <v>278</v>
      </c>
      <c r="D39" s="58" t="s">
        <v>13</v>
      </c>
      <c r="E39" s="77">
        <v>6.33</v>
      </c>
      <c r="F39" s="63"/>
      <c r="G39" s="38"/>
      <c r="H39" s="64"/>
      <c r="I39" s="38"/>
    </row>
    <row r="40" spans="1:14" ht="12.75" customHeight="1">
      <c r="A40" s="61" t="s">
        <v>366</v>
      </c>
      <c r="B40" s="62"/>
      <c r="C40" s="52" t="s">
        <v>296</v>
      </c>
      <c r="D40" s="58" t="s">
        <v>13</v>
      </c>
      <c r="E40" s="77">
        <v>6.33</v>
      </c>
      <c r="F40" s="63"/>
      <c r="G40" s="38"/>
      <c r="H40" s="64"/>
      <c r="I40" s="38"/>
    </row>
    <row r="41" spans="1:14" ht="12.75" customHeight="1">
      <c r="A41" s="61" t="s">
        <v>329</v>
      </c>
      <c r="B41" s="62"/>
      <c r="C41" s="52" t="s">
        <v>278</v>
      </c>
      <c r="D41" s="58" t="s">
        <v>13</v>
      </c>
      <c r="E41" s="77">
        <v>6.33</v>
      </c>
      <c r="F41" s="63"/>
      <c r="G41" s="38"/>
      <c r="H41" s="64"/>
      <c r="I41" s="38"/>
    </row>
    <row r="42" spans="1:14" ht="12.75" customHeight="1">
      <c r="A42" s="61" t="s">
        <v>334</v>
      </c>
      <c r="B42" s="62"/>
      <c r="C42" s="61" t="s">
        <v>278</v>
      </c>
      <c r="D42" s="58" t="s">
        <v>13</v>
      </c>
      <c r="E42" s="77">
        <v>6.33</v>
      </c>
      <c r="F42" s="63"/>
      <c r="G42" s="38"/>
      <c r="H42" s="64"/>
      <c r="I42" s="38"/>
    </row>
    <row r="43" spans="1:14" ht="12.75" customHeight="1">
      <c r="A43" s="104" t="s">
        <v>304</v>
      </c>
      <c r="B43" s="62"/>
      <c r="C43" s="52" t="s">
        <v>309</v>
      </c>
      <c r="D43" s="58" t="s">
        <v>13</v>
      </c>
      <c r="E43" s="77">
        <v>6.33</v>
      </c>
      <c r="F43" s="63"/>
      <c r="G43" s="38"/>
      <c r="H43" s="64"/>
      <c r="I43" s="38"/>
    </row>
    <row r="44" spans="1:14" ht="12.75" customHeight="1">
      <c r="A44" s="61"/>
      <c r="B44" s="62"/>
      <c r="C44" s="61"/>
      <c r="D44" s="58"/>
      <c r="E44" s="77"/>
      <c r="F44" s="63"/>
      <c r="G44" s="38"/>
      <c r="H44" s="64"/>
      <c r="I44" s="38"/>
    </row>
    <row r="45" spans="1:14" ht="12.75" customHeight="1">
      <c r="A45" s="61"/>
      <c r="B45" s="62"/>
      <c r="C45" s="61"/>
      <c r="D45" s="58"/>
      <c r="E45" s="77"/>
      <c r="F45" s="63"/>
      <c r="G45" s="38"/>
      <c r="H45" s="64"/>
      <c r="I45" s="38"/>
    </row>
    <row r="46" spans="1:14" ht="12.75" customHeight="1">
      <c r="A46" s="84" t="s">
        <v>364</v>
      </c>
      <c r="B46" s="85"/>
      <c r="C46" s="86"/>
      <c r="D46" s="87"/>
      <c r="E46" s="99"/>
      <c r="F46" s="88"/>
      <c r="H46" s="64"/>
      <c r="I46" s="38"/>
    </row>
    <row r="47" spans="1:14" ht="16.5" thickBot="1">
      <c r="A47" s="61"/>
      <c r="B47" s="62"/>
      <c r="C47" s="58"/>
      <c r="D47" s="58"/>
      <c r="E47" s="59"/>
      <c r="F47" s="63"/>
      <c r="G47" s="38"/>
      <c r="H47" s="64"/>
      <c r="I47" s="38"/>
    </row>
    <row r="48" spans="1:14" ht="13.5" customHeight="1" thickBot="1">
      <c r="A48" s="89" t="s">
        <v>279</v>
      </c>
      <c r="B48" s="90">
        <v>75</v>
      </c>
      <c r="C48" s="91"/>
      <c r="D48" s="92" t="s">
        <v>268</v>
      </c>
      <c r="E48" s="93" t="s">
        <v>269</v>
      </c>
      <c r="F48" s="94" t="s">
        <v>270</v>
      </c>
      <c r="G48" s="95" t="s">
        <v>271</v>
      </c>
      <c r="N48" s="78"/>
    </row>
    <row r="49" spans="1:14" ht="13.5" customHeight="1">
      <c r="A49" s="100"/>
      <c r="B49" s="97"/>
      <c r="C49" s="98"/>
      <c r="D49" s="101"/>
      <c r="E49" s="97"/>
      <c r="F49" s="96"/>
      <c r="G49" s="102"/>
      <c r="N49" s="78"/>
    </row>
    <row r="50" spans="1:14" ht="13.5" customHeight="1">
      <c r="A50" s="100"/>
      <c r="B50" s="97"/>
      <c r="C50" s="98"/>
      <c r="D50" s="101"/>
      <c r="E50" s="97"/>
      <c r="F50" s="96"/>
      <c r="G50" s="102"/>
      <c r="N50" s="78"/>
    </row>
    <row r="51" spans="1:14" ht="15.75">
      <c r="G51" s="38"/>
      <c r="H51" s="64"/>
      <c r="I51" s="38"/>
    </row>
    <row r="52" spans="1:14" ht="15.75">
      <c r="G52" s="38"/>
      <c r="H52" s="64"/>
      <c r="I52" s="38"/>
    </row>
    <row r="53" spans="1:14" ht="15.75">
      <c r="G53" s="38"/>
      <c r="H53" s="64"/>
      <c r="I53" s="38"/>
    </row>
    <row r="54" spans="1:14" ht="15.75">
      <c r="A54" s="52" t="s">
        <v>169</v>
      </c>
      <c r="B54" s="82"/>
      <c r="C54" s="81"/>
      <c r="D54" s="83"/>
      <c r="E54" s="66"/>
      <c r="F54" s="63"/>
      <c r="G54" s="38"/>
      <c r="H54" s="64"/>
      <c r="I54" s="38"/>
    </row>
    <row r="55" spans="1:14" ht="15.75">
      <c r="A55" s="52" t="s">
        <v>288</v>
      </c>
      <c r="B55" s="82"/>
      <c r="C55" s="81"/>
      <c r="D55" s="83"/>
      <c r="E55" s="66"/>
      <c r="F55" s="63"/>
      <c r="G55" s="38"/>
      <c r="H55" s="64"/>
      <c r="I55" s="38"/>
    </row>
    <row r="56" spans="1:14">
      <c r="A56" s="73"/>
      <c r="B56" s="62"/>
      <c r="C56" s="38"/>
      <c r="D56" s="63"/>
      <c r="E56" s="66"/>
      <c r="F56" s="63"/>
      <c r="G56" s="38"/>
      <c r="H56" s="38"/>
      <c r="I56" s="38"/>
    </row>
    <row r="57" spans="1:14">
      <c r="A57" s="52" t="s">
        <v>311</v>
      </c>
      <c r="B57" s="38"/>
      <c r="C57" s="38"/>
      <c r="D57" s="63"/>
      <c r="E57" s="66"/>
      <c r="F57" s="38"/>
    </row>
    <row r="58" spans="1:14">
      <c r="A58" s="25"/>
    </row>
    <row r="59" spans="1:14">
      <c r="A59" s="25"/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B3:B5"/>
  <sheetViews>
    <sheetView workbookViewId="0">
      <selection sqref="A1:IV65536"/>
    </sheetView>
  </sheetViews>
  <sheetFormatPr defaultRowHeight="12.75"/>
  <sheetData>
    <row r="3" spans="2:2">
      <c r="B3" s="34" t="s">
        <v>359</v>
      </c>
    </row>
    <row r="5" spans="2:2">
      <c r="B5" s="34" t="s">
        <v>360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N56"/>
  <sheetViews>
    <sheetView workbookViewId="0">
      <selection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140</v>
      </c>
      <c r="D2" s="5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352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70</v>
      </c>
      <c r="D8" s="45"/>
      <c r="E8" s="43" t="s">
        <v>212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72</v>
      </c>
      <c r="D9" s="45"/>
      <c r="E9" s="43" t="s">
        <v>225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71</v>
      </c>
      <c r="D13" s="49"/>
      <c r="E13" s="43" t="s">
        <v>353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72</v>
      </c>
      <c r="D14" s="76"/>
      <c r="E14" s="75" t="s">
        <v>327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64</v>
      </c>
      <c r="D19" s="49"/>
      <c r="E19" s="43" t="s">
        <v>354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71</v>
      </c>
      <c r="D20" s="49"/>
      <c r="E20" s="43" t="s">
        <v>273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79</v>
      </c>
      <c r="D24" s="45"/>
      <c r="E24" s="43" t="s">
        <v>326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66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66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14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14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14" ht="12.75" customHeight="1">
      <c r="A35" s="57" t="s">
        <v>303</v>
      </c>
      <c r="B35" s="57"/>
      <c r="C35" s="52" t="s">
        <v>278</v>
      </c>
      <c r="D35" s="58" t="s">
        <v>13</v>
      </c>
      <c r="E35" s="77">
        <v>16.5</v>
      </c>
      <c r="F35" s="38"/>
      <c r="G35" s="38"/>
      <c r="H35" s="38"/>
      <c r="I35" s="60"/>
    </row>
    <row r="36" spans="1:14" ht="12.75" customHeight="1">
      <c r="A36" s="57" t="s">
        <v>331</v>
      </c>
      <c r="B36" s="57"/>
      <c r="C36" s="52" t="s">
        <v>278</v>
      </c>
      <c r="D36" s="58" t="s">
        <v>13</v>
      </c>
      <c r="E36" s="77">
        <v>16.5</v>
      </c>
      <c r="F36" s="38"/>
      <c r="G36" s="38"/>
      <c r="H36" s="38"/>
      <c r="I36" s="61"/>
    </row>
    <row r="37" spans="1:14" ht="12.75" customHeight="1">
      <c r="A37" s="61" t="s">
        <v>344</v>
      </c>
      <c r="B37" s="62"/>
      <c r="C37" s="52" t="s">
        <v>3</v>
      </c>
      <c r="D37" s="58" t="s">
        <v>13</v>
      </c>
      <c r="E37" s="77">
        <v>16.5</v>
      </c>
      <c r="F37" s="63"/>
      <c r="G37" s="38"/>
      <c r="H37" s="64"/>
      <c r="I37" s="38"/>
    </row>
    <row r="38" spans="1:14" ht="12.75" customHeight="1">
      <c r="A38" s="61" t="s">
        <v>355</v>
      </c>
      <c r="B38" s="62"/>
      <c r="C38" s="52" t="s">
        <v>3</v>
      </c>
      <c r="D38" s="58" t="s">
        <v>13</v>
      </c>
      <c r="E38" s="77">
        <v>16.5</v>
      </c>
      <c r="F38" s="63"/>
      <c r="G38" s="38"/>
      <c r="H38" s="64"/>
      <c r="I38" s="38"/>
    </row>
    <row r="39" spans="1:14" ht="12.75" customHeight="1">
      <c r="A39" s="61"/>
      <c r="B39" s="62"/>
      <c r="C39" s="61"/>
      <c r="D39" s="58"/>
      <c r="E39" s="77"/>
      <c r="F39" s="63"/>
      <c r="G39" s="38"/>
      <c r="H39" s="64"/>
      <c r="I39" s="38"/>
    </row>
    <row r="40" spans="1:14" ht="12.75" customHeight="1">
      <c r="A40" s="104"/>
      <c r="B40" s="62"/>
      <c r="C40" s="52"/>
      <c r="D40" s="58"/>
      <c r="E40" s="77"/>
      <c r="F40" s="63"/>
      <c r="G40" s="38"/>
      <c r="H40" s="64"/>
      <c r="I40" s="38"/>
    </row>
    <row r="41" spans="1:14" ht="12.75" customHeight="1">
      <c r="A41" s="61"/>
      <c r="B41" s="62"/>
      <c r="C41" s="61"/>
      <c r="D41" s="58"/>
      <c r="E41" s="77"/>
      <c r="F41" s="63"/>
      <c r="G41" s="38"/>
      <c r="H41" s="64"/>
      <c r="I41" s="38"/>
    </row>
    <row r="42" spans="1:14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14" ht="12.75" customHeight="1">
      <c r="A43" s="84" t="s">
        <v>356</v>
      </c>
      <c r="B43" s="85"/>
      <c r="C43" s="86"/>
      <c r="D43" s="87"/>
      <c r="E43" s="99"/>
      <c r="F43" s="88"/>
      <c r="H43" s="64"/>
      <c r="I43" s="38"/>
    </row>
    <row r="44" spans="1:14" ht="16.5" thickBot="1">
      <c r="A44" s="61"/>
      <c r="B44" s="62"/>
      <c r="C44" s="58"/>
      <c r="D44" s="58"/>
      <c r="E44" s="59"/>
      <c r="F44" s="63"/>
      <c r="G44" s="38"/>
      <c r="H44" s="64"/>
      <c r="I44" s="38"/>
    </row>
    <row r="45" spans="1:14" ht="13.5" customHeight="1" thickBot="1">
      <c r="A45" s="89" t="s">
        <v>279</v>
      </c>
      <c r="B45" s="90">
        <v>73</v>
      </c>
      <c r="C45" s="91"/>
      <c r="D45" s="92" t="s">
        <v>268</v>
      </c>
      <c r="E45" s="93" t="s">
        <v>269</v>
      </c>
      <c r="F45" s="94" t="s">
        <v>270</v>
      </c>
      <c r="G45" s="95" t="s">
        <v>271</v>
      </c>
      <c r="N45" s="78"/>
    </row>
    <row r="46" spans="1:14" ht="13.5" customHeight="1">
      <c r="A46" s="100"/>
      <c r="B46" s="97"/>
      <c r="C46" s="98"/>
      <c r="D46" s="101"/>
      <c r="E46" s="97"/>
      <c r="F46" s="96"/>
      <c r="G46" s="102"/>
      <c r="N46" s="78"/>
    </row>
    <row r="47" spans="1:14" ht="13.5" customHeight="1">
      <c r="A47" s="100"/>
      <c r="B47" s="97"/>
      <c r="C47" s="98"/>
      <c r="D47" s="101"/>
      <c r="E47" s="97"/>
      <c r="F47" s="96"/>
      <c r="G47" s="102"/>
      <c r="N47" s="78"/>
    </row>
    <row r="48" spans="1:14" ht="15.75">
      <c r="G48" s="38"/>
      <c r="H48" s="64"/>
      <c r="I48" s="38"/>
    </row>
    <row r="49" spans="1:9" ht="15.75">
      <c r="G49" s="38"/>
      <c r="H49" s="64"/>
      <c r="I49" s="38"/>
    </row>
    <row r="50" spans="1:9" ht="15.75">
      <c r="G50" s="38"/>
      <c r="H50" s="64"/>
      <c r="I50" s="38"/>
    </row>
    <row r="51" spans="1:9" ht="15.75">
      <c r="A51" s="52" t="s">
        <v>169</v>
      </c>
      <c r="B51" s="82"/>
      <c r="C51" s="81"/>
      <c r="D51" s="83"/>
      <c r="E51" s="66"/>
      <c r="F51" s="63"/>
      <c r="G51" s="38"/>
      <c r="H51" s="64"/>
      <c r="I51" s="38"/>
    </row>
    <row r="52" spans="1:9" ht="15.75">
      <c r="A52" s="52" t="s">
        <v>358</v>
      </c>
      <c r="B52" s="82"/>
      <c r="C52" s="81"/>
      <c r="D52" s="83"/>
      <c r="E52" s="66"/>
      <c r="F52" s="63"/>
      <c r="G52" s="38"/>
      <c r="H52" s="64"/>
      <c r="I52" s="38"/>
    </row>
    <row r="53" spans="1:9">
      <c r="A53" s="73"/>
      <c r="B53" s="62"/>
      <c r="C53" s="38"/>
      <c r="D53" s="63"/>
      <c r="E53" s="66"/>
      <c r="F53" s="63"/>
      <c r="G53" s="38"/>
      <c r="H53" s="38"/>
      <c r="I53" s="38"/>
    </row>
    <row r="54" spans="1:9">
      <c r="A54" s="52" t="s">
        <v>311</v>
      </c>
      <c r="B54" s="38"/>
      <c r="C54" s="38"/>
      <c r="D54" s="63"/>
      <c r="E54" s="66"/>
      <c r="F54" s="38"/>
    </row>
    <row r="55" spans="1:9">
      <c r="A55" s="25" t="s">
        <v>357</v>
      </c>
    </row>
    <row r="56" spans="1:9">
      <c r="A56" s="25"/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N55"/>
  <sheetViews>
    <sheetView topLeftCell="A2" workbookViewId="0">
      <selection activeCell="A2"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127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346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68</v>
      </c>
      <c r="D8" s="45"/>
      <c r="E8" s="43" t="s">
        <v>221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72</v>
      </c>
      <c r="D9" s="45"/>
      <c r="E9" s="43" t="s">
        <v>83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72</v>
      </c>
      <c r="D13" s="49"/>
      <c r="E13" s="43" t="s">
        <v>347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74</v>
      </c>
      <c r="D14" s="76"/>
      <c r="E14" s="75" t="s">
        <v>95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72</v>
      </c>
      <c r="D19" s="49"/>
      <c r="E19" s="43" t="s">
        <v>273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75</v>
      </c>
      <c r="D20" s="49"/>
      <c r="E20" s="43" t="s">
        <v>348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75</v>
      </c>
      <c r="D24" s="45"/>
      <c r="E24" s="43" t="s">
        <v>24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51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51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14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14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14" ht="12.75" customHeight="1">
      <c r="A35" s="57" t="s">
        <v>294</v>
      </c>
      <c r="B35" s="57"/>
      <c r="C35" s="52" t="s">
        <v>309</v>
      </c>
      <c r="D35" s="58" t="s">
        <v>13</v>
      </c>
      <c r="E35" s="77">
        <v>12.75</v>
      </c>
      <c r="F35" s="38"/>
      <c r="G35" s="38"/>
      <c r="H35" s="38"/>
      <c r="I35" s="60"/>
    </row>
    <row r="36" spans="1:14" ht="12.75" customHeight="1">
      <c r="A36" s="57" t="s">
        <v>288</v>
      </c>
      <c r="B36" s="57"/>
      <c r="C36" s="52" t="s">
        <v>278</v>
      </c>
      <c r="D36" s="58" t="s">
        <v>13</v>
      </c>
      <c r="E36" s="77">
        <v>12.75</v>
      </c>
      <c r="F36" s="38"/>
      <c r="G36" s="38"/>
      <c r="H36" s="38"/>
      <c r="I36" s="61"/>
    </row>
    <row r="37" spans="1:14" ht="12.75" customHeight="1">
      <c r="A37" s="61" t="s">
        <v>290</v>
      </c>
      <c r="B37" s="62"/>
      <c r="C37" s="52" t="s">
        <v>278</v>
      </c>
      <c r="D37" s="58" t="s">
        <v>13</v>
      </c>
      <c r="E37" s="77">
        <v>12.75</v>
      </c>
      <c r="F37" s="63"/>
      <c r="G37" s="38"/>
      <c r="H37" s="64"/>
      <c r="I37" s="38"/>
    </row>
    <row r="38" spans="1:14" ht="12.75" customHeight="1">
      <c r="A38" s="61" t="s">
        <v>349</v>
      </c>
      <c r="B38" s="62"/>
      <c r="C38" s="52" t="s">
        <v>278</v>
      </c>
      <c r="D38" s="58" t="s">
        <v>13</v>
      </c>
      <c r="E38" s="77">
        <v>12.75</v>
      </c>
      <c r="F38" s="63"/>
      <c r="G38" s="38"/>
      <c r="H38" s="64"/>
      <c r="I38" s="38"/>
    </row>
    <row r="39" spans="1:14" ht="12.75" customHeight="1">
      <c r="A39" s="61"/>
      <c r="B39" s="62"/>
      <c r="C39" s="61"/>
      <c r="D39" s="58"/>
      <c r="E39" s="77"/>
      <c r="F39" s="63"/>
      <c r="G39" s="38"/>
      <c r="H39" s="64"/>
      <c r="I39" s="38"/>
    </row>
    <row r="40" spans="1:14" ht="12.75" customHeight="1">
      <c r="A40" s="104"/>
      <c r="B40" s="62"/>
      <c r="C40" s="52"/>
      <c r="D40" s="58"/>
      <c r="E40" s="77"/>
      <c r="F40" s="63"/>
      <c r="G40" s="38"/>
      <c r="H40" s="64"/>
      <c r="I40" s="38"/>
    </row>
    <row r="41" spans="1:14" ht="12.75" customHeight="1">
      <c r="A41" s="61"/>
      <c r="B41" s="62"/>
      <c r="C41" s="61"/>
      <c r="D41" s="58"/>
      <c r="E41" s="77"/>
      <c r="F41" s="63"/>
      <c r="G41" s="38"/>
      <c r="H41" s="64"/>
      <c r="I41" s="38"/>
    </row>
    <row r="42" spans="1:14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14" ht="12.75" customHeight="1">
      <c r="A43" s="84" t="s">
        <v>339</v>
      </c>
      <c r="B43" s="85"/>
      <c r="C43" s="86"/>
      <c r="D43" s="87"/>
      <c r="E43" s="99"/>
      <c r="F43" s="88"/>
      <c r="H43" s="64"/>
      <c r="I43" s="38"/>
    </row>
    <row r="44" spans="1:14" ht="16.5" thickBot="1">
      <c r="A44" s="61"/>
      <c r="B44" s="62"/>
      <c r="C44" s="58"/>
      <c r="D44" s="58"/>
      <c r="E44" s="59"/>
      <c r="F44" s="63"/>
      <c r="G44" s="38"/>
      <c r="H44" s="64"/>
      <c r="I44" s="38"/>
    </row>
    <row r="45" spans="1:14" ht="13.5" customHeight="1" thickBot="1">
      <c r="A45" s="89" t="s">
        <v>279</v>
      </c>
      <c r="B45" s="90">
        <v>72</v>
      </c>
      <c r="C45" s="91"/>
      <c r="D45" s="92" t="s">
        <v>268</v>
      </c>
      <c r="E45" s="93" t="s">
        <v>269</v>
      </c>
      <c r="F45" s="94" t="s">
        <v>270</v>
      </c>
      <c r="G45" s="95" t="s">
        <v>271</v>
      </c>
      <c r="N45" s="78"/>
    </row>
    <row r="46" spans="1:14" ht="13.5" customHeight="1">
      <c r="A46" s="100"/>
      <c r="B46" s="97"/>
      <c r="C46" s="98"/>
      <c r="D46" s="101"/>
      <c r="E46" s="97"/>
      <c r="F46" s="96"/>
      <c r="G46" s="102"/>
      <c r="N46" s="78"/>
    </row>
    <row r="47" spans="1:14" ht="13.5" customHeight="1">
      <c r="A47" s="100"/>
      <c r="B47" s="97"/>
      <c r="C47" s="98"/>
      <c r="D47" s="101"/>
      <c r="E47" s="97"/>
      <c r="F47" s="96"/>
      <c r="G47" s="102"/>
      <c r="N47" s="78"/>
    </row>
    <row r="48" spans="1:14" ht="15.75">
      <c r="G48" s="38"/>
      <c r="H48" s="64"/>
      <c r="I48" s="38"/>
    </row>
    <row r="49" spans="1:9" ht="15.75">
      <c r="G49" s="38"/>
      <c r="H49" s="64"/>
      <c r="I49" s="38"/>
    </row>
    <row r="50" spans="1:9" ht="15.75">
      <c r="G50" s="38"/>
      <c r="H50" s="64"/>
      <c r="I50" s="38"/>
    </row>
    <row r="51" spans="1:9" ht="15.75">
      <c r="A51" s="52" t="s">
        <v>169</v>
      </c>
      <c r="B51" s="82"/>
      <c r="C51" s="81"/>
      <c r="D51" s="83"/>
      <c r="E51" s="66"/>
      <c r="F51" s="63"/>
      <c r="G51" s="38"/>
      <c r="H51" s="64"/>
      <c r="I51" s="38"/>
    </row>
    <row r="52" spans="1:9">
      <c r="A52" s="73"/>
      <c r="B52" s="62"/>
      <c r="C52" s="38"/>
      <c r="D52" s="63"/>
      <c r="E52" s="66"/>
      <c r="F52" s="63"/>
      <c r="G52" s="38"/>
      <c r="H52" s="38"/>
      <c r="I52" s="38"/>
    </row>
    <row r="53" spans="1:9">
      <c r="A53" s="52" t="s">
        <v>311</v>
      </c>
      <c r="B53" s="38"/>
      <c r="C53" s="38"/>
      <c r="D53" s="63"/>
      <c r="E53" s="66"/>
      <c r="F53" s="38"/>
    </row>
    <row r="54" spans="1:9">
      <c r="A54" s="25" t="s">
        <v>350</v>
      </c>
    </row>
    <row r="55" spans="1:9">
      <c r="A55" s="25" t="s">
        <v>351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2:H63"/>
  <sheetViews>
    <sheetView workbookViewId="0"/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52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783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/>
      <c r="C7" s="45"/>
      <c r="D7" s="43"/>
      <c r="E7" s="46"/>
      <c r="F7" s="58"/>
      <c r="G7" s="47">
        <v>10</v>
      </c>
    </row>
    <row r="8" spans="1:8" ht="15.75">
      <c r="A8" s="43" t="s">
        <v>3</v>
      </c>
      <c r="B8" s="44"/>
      <c r="C8" s="111"/>
      <c r="D8" s="75"/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/>
      <c r="C13" s="111"/>
      <c r="D13" s="43"/>
      <c r="E13" s="50"/>
      <c r="F13" s="58"/>
      <c r="G13" s="47">
        <v>10</v>
      </c>
    </row>
    <row r="14" spans="1:8" ht="15.75">
      <c r="A14" s="43" t="s">
        <v>3</v>
      </c>
      <c r="B14" s="44"/>
      <c r="C14" s="111"/>
      <c r="D14" s="43"/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s="34" customFormat="1">
      <c r="A16" s="52"/>
      <c r="B16" s="111"/>
      <c r="C16" s="111"/>
      <c r="D16" s="52"/>
      <c r="E16" s="58"/>
      <c r="F16" s="55"/>
      <c r="G16" s="55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/>
      <c r="C18" s="44"/>
      <c r="D18" s="44"/>
      <c r="E18" s="48"/>
      <c r="F18" s="43"/>
      <c r="G18" s="43"/>
    </row>
    <row r="19" spans="1:7" ht="15.75">
      <c r="A19" s="43" t="s">
        <v>2</v>
      </c>
      <c r="B19" s="44"/>
      <c r="C19" s="111"/>
      <c r="D19" s="43"/>
      <c r="E19" s="50"/>
      <c r="F19" s="43"/>
      <c r="G19" s="47">
        <v>10</v>
      </c>
    </row>
    <row r="20" spans="1:7" ht="15.75">
      <c r="A20" s="43" t="s">
        <v>3</v>
      </c>
      <c r="B20" s="44"/>
      <c r="C20" s="111"/>
      <c r="D20" s="43"/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52"/>
      <c r="B22" s="44"/>
      <c r="C22" s="45"/>
      <c r="D22" s="43"/>
      <c r="E22" s="58"/>
      <c r="F22" s="47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/>
      <c r="C25" s="43"/>
      <c r="D25" s="43"/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/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/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1"/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34"/>
      <c r="B33" s="121"/>
      <c r="C33" s="52"/>
      <c r="D33" s="122"/>
      <c r="E33" s="123"/>
      <c r="F33" s="122"/>
      <c r="G33" s="122"/>
    </row>
    <row r="34" spans="1:7" s="124" customFormat="1" ht="12.75" customHeight="1">
      <c r="A34" s="34"/>
      <c r="B34" s="121"/>
      <c r="C34" s="52"/>
      <c r="D34" s="122"/>
      <c r="E34" s="123"/>
      <c r="F34" s="122"/>
      <c r="G34" s="122"/>
    </row>
    <row r="35" spans="1:7" s="124" customFormat="1" ht="12.75" customHeight="1">
      <c r="A35" s="34"/>
      <c r="B35" s="126"/>
      <c r="C35" s="52"/>
      <c r="D35" s="122"/>
      <c r="E35" s="123"/>
      <c r="F35" s="127"/>
      <c r="G35" s="64"/>
    </row>
    <row r="36" spans="1:7" s="124" customFormat="1" ht="12.75" customHeight="1">
      <c r="A36" s="34"/>
      <c r="C36" s="52"/>
      <c r="D36" s="122"/>
      <c r="E36" s="123"/>
      <c r="F36" s="127"/>
      <c r="G36" s="64"/>
    </row>
    <row r="37" spans="1:7" s="124" customFormat="1" ht="12.75" customHeight="1">
      <c r="A37" s="34"/>
      <c r="B37" s="126"/>
      <c r="C37" s="125"/>
      <c r="D37" s="122"/>
      <c r="E37" s="123"/>
      <c r="F37" s="127"/>
      <c r="G37" s="64"/>
    </row>
    <row r="38" spans="1:7" s="124" customFormat="1" ht="12.75" customHeight="1">
      <c r="A38" s="34"/>
      <c r="B38" s="126"/>
      <c r="C38" s="125"/>
      <c r="D38" s="122"/>
      <c r="E38" s="123" t="str">
        <f t="shared" ref="E38:E40" si="0">IF(A38="","",$D$29/$D$31)</f>
        <v/>
      </c>
      <c r="F38" s="127"/>
      <c r="G38" s="64"/>
    </row>
    <row r="39" spans="1:7" s="124" customFormat="1" ht="12.75" customHeight="1">
      <c r="A39" s="34"/>
      <c r="B39" s="126"/>
      <c r="C39" s="125"/>
      <c r="D39" s="122"/>
      <c r="E39" s="123" t="str">
        <f t="shared" si="0"/>
        <v/>
      </c>
      <c r="F39" s="127"/>
      <c r="G39" s="64"/>
    </row>
    <row r="40" spans="1:7" s="124" customFormat="1" ht="12.75" customHeight="1">
      <c r="A40" s="34"/>
      <c r="B40" s="126"/>
      <c r="C40" s="125"/>
      <c r="D40" s="122"/>
      <c r="E40" s="123" t="str">
        <f t="shared" si="0"/>
        <v/>
      </c>
      <c r="F40" s="127"/>
      <c r="G40" s="64"/>
    </row>
    <row r="41" spans="1:7" s="124" customFormat="1" ht="12.75" customHeight="1">
      <c r="A41" s="34"/>
      <c r="B41" s="126"/>
      <c r="C41" s="125"/>
      <c r="D41" s="122"/>
      <c r="E41" s="123" t="str">
        <f t="shared" ref="E41:E44" si="1">IF(A41=0,"",$D$29/$D$31)</f>
        <v/>
      </c>
      <c r="F41" s="127"/>
      <c r="G41" s="64"/>
    </row>
    <row r="42" spans="1:7" s="124" customFormat="1" ht="12.75" customHeight="1">
      <c r="A42" s="128"/>
      <c r="B42" s="126"/>
      <c r="C42" s="52"/>
      <c r="D42" s="122"/>
      <c r="E42" s="123" t="str">
        <f t="shared" si="1"/>
        <v/>
      </c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 t="str">
        <f t="shared" si="1"/>
        <v/>
      </c>
      <c r="F43" s="127"/>
      <c r="G43" s="64"/>
    </row>
    <row r="44" spans="1:7" s="124" customFormat="1" ht="12.75" customHeight="1">
      <c r="A44" s="128"/>
      <c r="C44" s="125"/>
      <c r="D44" s="122" t="str">
        <f t="shared" ref="D44" si="2">IF(A44="","","Yes")</f>
        <v/>
      </c>
      <c r="E44" s="123" t="str">
        <f t="shared" si="1"/>
        <v/>
      </c>
      <c r="F44" s="127"/>
      <c r="G44" s="64"/>
    </row>
    <row r="45" spans="1:7" ht="12.75" customHeight="1">
      <c r="C45" s="104"/>
      <c r="D45" s="116"/>
      <c r="E45" s="123" t="str">
        <f t="shared" ref="E45:E46" si="3">IF(D45=0,"",$D$29/$D$31)</f>
        <v/>
      </c>
      <c r="F45" s="63"/>
      <c r="G45" s="64"/>
    </row>
    <row r="46" spans="1:7" ht="12.75" customHeight="1">
      <c r="A46" s="104"/>
      <c r="C46" s="104"/>
      <c r="D46" s="116"/>
      <c r="E46" s="123" t="str">
        <f t="shared" si="3"/>
        <v/>
      </c>
      <c r="F46" s="63"/>
      <c r="G46" s="64"/>
    </row>
    <row r="47" spans="1:7" ht="12.75" customHeight="1">
      <c r="A47" s="132"/>
      <c r="C47" s="104"/>
      <c r="D47" s="116"/>
      <c r="E47" s="123"/>
      <c r="F47" s="63"/>
      <c r="G47" s="64"/>
    </row>
    <row r="48" spans="1:7" ht="12.75" customHeight="1">
      <c r="A48" s="132"/>
      <c r="B48" s="62"/>
      <c r="C48" s="61"/>
      <c r="D48" s="58"/>
      <c r="E48" s="77"/>
      <c r="F48" s="63"/>
      <c r="G48" s="64"/>
    </row>
    <row r="49" spans="1:7">
      <c r="A49" s="84" t="s">
        <v>779</v>
      </c>
      <c r="B49" s="85"/>
      <c r="C49" s="86"/>
      <c r="D49" s="87"/>
      <c r="E49" s="99"/>
      <c r="F49" s="129" t="s">
        <v>778</v>
      </c>
      <c r="G49" s="88"/>
    </row>
    <row r="50" spans="1:7" ht="13.5" thickBot="1">
      <c r="A50" s="61"/>
      <c r="B50" s="62"/>
      <c r="C50" s="58"/>
      <c r="D50" s="58"/>
      <c r="E50" s="59"/>
      <c r="F50" s="63"/>
      <c r="G50" s="58"/>
    </row>
    <row r="51" spans="1:7" ht="13.5" thickBot="1">
      <c r="A51" s="89" t="s">
        <v>780</v>
      </c>
      <c r="B51" s="90"/>
      <c r="C51" s="91"/>
      <c r="D51" s="92" t="s">
        <v>268</v>
      </c>
      <c r="E51" s="90" t="s">
        <v>269</v>
      </c>
      <c r="F51" s="118" t="s">
        <v>270</v>
      </c>
      <c r="G51" s="119" t="s">
        <v>271</v>
      </c>
    </row>
    <row r="52" spans="1:7">
      <c r="A52" s="96"/>
      <c r="B52" s="98"/>
      <c r="C52" s="101"/>
      <c r="D52" s="97"/>
      <c r="E52" s="96"/>
      <c r="F52" s="134"/>
      <c r="G52" s="134"/>
    </row>
    <row r="53" spans="1:7">
      <c r="A53" s="97"/>
      <c r="B53" s="98"/>
      <c r="C53" s="101"/>
      <c r="D53" s="97"/>
      <c r="E53" s="96"/>
      <c r="F53" s="102"/>
    </row>
    <row r="54" spans="1:7" ht="15.75">
      <c r="A54" s="104"/>
      <c r="C54" s="135"/>
      <c r="D54" s="136"/>
      <c r="E54" s="136"/>
      <c r="F54" s="58"/>
      <c r="G54" s="64"/>
    </row>
    <row r="55" spans="1:7" ht="15.75">
      <c r="A55" s="104"/>
      <c r="C55" s="136"/>
      <c r="D55" s="136"/>
      <c r="E55" s="136"/>
      <c r="F55" s="58"/>
      <c r="G55" s="64"/>
    </row>
    <row r="56" spans="1:7" ht="15.75">
      <c r="A56" s="104"/>
      <c r="C56" s="136"/>
      <c r="D56" s="136"/>
      <c r="E56" s="136"/>
      <c r="F56" s="58"/>
      <c r="G56" s="64"/>
    </row>
    <row r="57" spans="1:7" ht="15.75">
      <c r="A57" s="104"/>
      <c r="B57" s="81"/>
      <c r="C57" s="136"/>
      <c r="D57" s="136"/>
      <c r="E57" s="136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>
      <c r="A62" s="62"/>
      <c r="B62" s="58"/>
      <c r="C62" s="63"/>
      <c r="D62" s="59"/>
      <c r="E62" s="63"/>
      <c r="F62" s="58"/>
      <c r="G62" s="58"/>
    </row>
    <row r="63" spans="1:7">
      <c r="A63" s="62"/>
      <c r="B63" s="58"/>
      <c r="C63" s="63"/>
      <c r="D63" s="59"/>
      <c r="E63" s="58"/>
    </row>
  </sheetData>
  <mergeCells count="4">
    <mergeCell ref="C2:F2"/>
    <mergeCell ref="C4:F4"/>
    <mergeCell ref="F52:G52"/>
    <mergeCell ref="C54:E57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N53"/>
  <sheetViews>
    <sheetView topLeftCell="A16" workbookViewId="0">
      <selection activeCell="A16"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228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342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69</v>
      </c>
      <c r="D8" s="45"/>
      <c r="E8" s="43" t="s">
        <v>118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72</v>
      </c>
      <c r="D9" s="45"/>
      <c r="E9" s="43" t="s">
        <v>38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71</v>
      </c>
      <c r="D13" s="49"/>
      <c r="E13" s="43" t="s">
        <v>191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72</v>
      </c>
      <c r="D14" s="76"/>
      <c r="E14" s="75" t="s">
        <v>142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68</v>
      </c>
      <c r="D19" s="49"/>
      <c r="E19" s="43" t="s">
        <v>322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72</v>
      </c>
      <c r="D20" s="49"/>
      <c r="E20" s="43" t="s">
        <v>343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76</v>
      </c>
      <c r="D24" s="45"/>
      <c r="E24" s="43" t="s">
        <v>24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54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54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14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14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14" ht="12.75" customHeight="1">
      <c r="A35" s="57" t="s">
        <v>329</v>
      </c>
      <c r="B35" s="57"/>
      <c r="C35" s="52" t="s">
        <v>296</v>
      </c>
      <c r="D35" s="58" t="s">
        <v>13</v>
      </c>
      <c r="E35" s="77">
        <v>9</v>
      </c>
      <c r="F35" s="38"/>
      <c r="G35" s="38"/>
      <c r="H35" s="38"/>
      <c r="I35" s="60"/>
    </row>
    <row r="36" spans="1:14" ht="12.75" customHeight="1">
      <c r="A36" s="57" t="s">
        <v>295</v>
      </c>
      <c r="B36" s="57"/>
      <c r="C36" s="52" t="s">
        <v>278</v>
      </c>
      <c r="D36" s="58" t="s">
        <v>13</v>
      </c>
      <c r="E36" s="77">
        <v>9</v>
      </c>
      <c r="F36" s="38"/>
      <c r="G36" s="38"/>
      <c r="H36" s="38"/>
      <c r="I36" s="61"/>
    </row>
    <row r="37" spans="1:14" ht="12.75" customHeight="1">
      <c r="A37" s="61" t="s">
        <v>332</v>
      </c>
      <c r="B37" s="62"/>
      <c r="C37" s="52" t="s">
        <v>278</v>
      </c>
      <c r="D37" s="58" t="s">
        <v>13</v>
      </c>
      <c r="E37" s="77">
        <v>9</v>
      </c>
      <c r="F37" s="63"/>
      <c r="G37" s="38"/>
      <c r="H37" s="64"/>
      <c r="I37" s="38"/>
    </row>
    <row r="38" spans="1:14" ht="12.75" customHeight="1">
      <c r="A38" s="61" t="s">
        <v>303</v>
      </c>
      <c r="B38" s="62"/>
      <c r="C38" s="52" t="s">
        <v>278</v>
      </c>
      <c r="D38" s="58" t="s">
        <v>13</v>
      </c>
      <c r="E38" s="77">
        <v>9</v>
      </c>
      <c r="F38" s="63"/>
      <c r="G38" s="38"/>
      <c r="H38" s="64"/>
      <c r="I38" s="38"/>
    </row>
    <row r="39" spans="1:14" ht="12.75" customHeight="1">
      <c r="A39" s="61" t="s">
        <v>333</v>
      </c>
      <c r="B39" s="62"/>
      <c r="C39" s="61" t="s">
        <v>3</v>
      </c>
      <c r="D39" s="58" t="s">
        <v>13</v>
      </c>
      <c r="E39" s="77">
        <v>9</v>
      </c>
      <c r="F39" s="63"/>
      <c r="G39" s="38"/>
      <c r="H39" s="64"/>
      <c r="I39" s="38"/>
    </row>
    <row r="40" spans="1:14" ht="12.75" customHeight="1">
      <c r="A40" s="104" t="s">
        <v>344</v>
      </c>
      <c r="B40" s="62"/>
      <c r="C40" s="52" t="s">
        <v>3</v>
      </c>
      <c r="D40" s="58" t="s">
        <v>13</v>
      </c>
      <c r="E40" s="77">
        <v>9</v>
      </c>
      <c r="F40" s="63"/>
      <c r="G40" s="38"/>
      <c r="H40" s="64"/>
      <c r="I40" s="38"/>
    </row>
    <row r="41" spans="1:14" ht="12.75" customHeight="1">
      <c r="A41" s="61"/>
      <c r="B41" s="62"/>
      <c r="C41" s="61"/>
      <c r="D41" s="58"/>
      <c r="E41" s="77"/>
      <c r="F41" s="63"/>
      <c r="G41" s="38"/>
      <c r="H41" s="64"/>
      <c r="I41" s="38"/>
    </row>
    <row r="42" spans="1:14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14" ht="12.75" customHeight="1">
      <c r="A43" s="84" t="s">
        <v>339</v>
      </c>
      <c r="B43" s="85"/>
      <c r="C43" s="86"/>
      <c r="D43" s="87"/>
      <c r="E43" s="99"/>
      <c r="F43" s="88"/>
      <c r="H43" s="64"/>
      <c r="I43" s="38"/>
    </row>
    <row r="44" spans="1:14" ht="16.5" thickBot="1">
      <c r="A44" s="61"/>
      <c r="B44" s="62"/>
      <c r="C44" s="58"/>
      <c r="D44" s="58"/>
      <c r="E44" s="59"/>
      <c r="F44" s="63"/>
      <c r="G44" s="38"/>
      <c r="H44" s="64"/>
      <c r="I44" s="38"/>
    </row>
    <row r="45" spans="1:14" ht="13.5" customHeight="1" thickBot="1">
      <c r="A45" s="89" t="s">
        <v>279</v>
      </c>
      <c r="B45" s="90">
        <v>72</v>
      </c>
      <c r="C45" s="91"/>
      <c r="D45" s="92" t="s">
        <v>268</v>
      </c>
      <c r="E45" s="93" t="s">
        <v>269</v>
      </c>
      <c r="F45" s="94" t="s">
        <v>270</v>
      </c>
      <c r="G45" s="95" t="s">
        <v>271</v>
      </c>
      <c r="N45" s="78"/>
    </row>
    <row r="46" spans="1:14" ht="13.5" customHeight="1">
      <c r="A46" s="100"/>
      <c r="B46" s="97"/>
      <c r="C46" s="98"/>
      <c r="D46" s="101"/>
      <c r="E46" s="97"/>
      <c r="F46" s="96"/>
      <c r="G46" s="102"/>
      <c r="N46" s="78"/>
    </row>
    <row r="47" spans="1:14" ht="13.5" customHeight="1">
      <c r="A47" s="100"/>
      <c r="B47" s="97"/>
      <c r="C47" s="98"/>
      <c r="D47" s="101"/>
      <c r="E47" s="97"/>
      <c r="F47" s="96"/>
      <c r="G47" s="102"/>
      <c r="N47" s="78"/>
    </row>
    <row r="48" spans="1:14" ht="15.75">
      <c r="A48" s="52" t="s">
        <v>169</v>
      </c>
      <c r="B48" s="82"/>
      <c r="C48" s="81"/>
      <c r="D48" s="83"/>
      <c r="E48" s="66"/>
      <c r="F48" s="63"/>
      <c r="G48" s="38"/>
      <c r="H48" s="64"/>
      <c r="I48" s="38"/>
    </row>
    <row r="49" spans="1:9" ht="15.75">
      <c r="A49" s="73"/>
      <c r="B49" s="62"/>
      <c r="C49" s="38"/>
      <c r="D49" s="63"/>
      <c r="E49" s="66"/>
      <c r="F49" s="63"/>
      <c r="G49" s="38"/>
      <c r="H49" s="64"/>
      <c r="I49" s="38"/>
    </row>
    <row r="50" spans="1:9" ht="15.75">
      <c r="A50" s="52" t="s">
        <v>311</v>
      </c>
      <c r="B50" s="38"/>
      <c r="C50" s="38"/>
      <c r="D50" s="63"/>
      <c r="E50" s="66"/>
      <c r="F50" s="38"/>
      <c r="G50" s="38"/>
      <c r="H50" s="64"/>
      <c r="I50" s="38"/>
    </row>
    <row r="51" spans="1:9" ht="15.75">
      <c r="A51" s="25" t="s">
        <v>236</v>
      </c>
      <c r="G51" s="38"/>
      <c r="H51" s="64"/>
      <c r="I51" s="38"/>
    </row>
    <row r="52" spans="1:9">
      <c r="A52" s="25" t="s">
        <v>227</v>
      </c>
      <c r="G52" s="38"/>
      <c r="H52" s="38"/>
      <c r="I52" s="38"/>
    </row>
    <row r="53" spans="1:9">
      <c r="A53" s="54" t="s">
        <v>345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N58"/>
  <sheetViews>
    <sheetView workbookViewId="0">
      <selection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218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341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67</v>
      </c>
      <c r="D8" s="45"/>
      <c r="E8" s="43" t="s">
        <v>325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71</v>
      </c>
      <c r="D9" s="45"/>
      <c r="E9" s="43" t="s">
        <v>326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70</v>
      </c>
      <c r="D13" s="49"/>
      <c r="E13" s="43" t="s">
        <v>327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71</v>
      </c>
      <c r="D14" s="76"/>
      <c r="E14" s="75" t="s">
        <v>93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70</v>
      </c>
      <c r="D19" s="49"/>
      <c r="E19" s="43" t="s">
        <v>328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70</v>
      </c>
      <c r="D20" s="49"/>
      <c r="E20" s="43" t="s">
        <v>198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76</v>
      </c>
      <c r="D24" s="45"/>
      <c r="E24" s="43" t="s">
        <v>326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65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65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9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9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9" ht="12.75" customHeight="1">
      <c r="A35" s="57" t="s">
        <v>329</v>
      </c>
      <c r="B35" s="57"/>
      <c r="C35" s="52" t="s">
        <v>278</v>
      </c>
      <c r="D35" s="58" t="s">
        <v>13</v>
      </c>
      <c r="E35" s="77">
        <v>7.22</v>
      </c>
      <c r="F35" s="38"/>
      <c r="G35" s="38"/>
      <c r="H35" s="38"/>
      <c r="I35" s="60"/>
    </row>
    <row r="36" spans="1:9" ht="12.75" customHeight="1">
      <c r="A36" s="57" t="s">
        <v>295</v>
      </c>
      <c r="B36" s="57"/>
      <c r="C36" s="52" t="s">
        <v>296</v>
      </c>
      <c r="D36" s="58" t="s">
        <v>13</v>
      </c>
      <c r="E36" s="77">
        <v>7.22</v>
      </c>
      <c r="F36" s="38"/>
      <c r="G36" s="38"/>
      <c r="H36" s="38"/>
      <c r="I36" s="61"/>
    </row>
    <row r="37" spans="1:9" ht="12.75" customHeight="1">
      <c r="A37" s="61" t="s">
        <v>330</v>
      </c>
      <c r="B37" s="62"/>
      <c r="C37" s="52" t="s">
        <v>3</v>
      </c>
      <c r="D37" s="58" t="s">
        <v>13</v>
      </c>
      <c r="E37" s="77">
        <v>7.22</v>
      </c>
      <c r="F37" s="63"/>
      <c r="G37" s="38"/>
      <c r="H37" s="64"/>
      <c r="I37" s="38"/>
    </row>
    <row r="38" spans="1:9" ht="12.75" customHeight="1">
      <c r="A38" s="61" t="s">
        <v>331</v>
      </c>
      <c r="B38" s="62"/>
      <c r="C38" s="52" t="s">
        <v>3</v>
      </c>
      <c r="D38" s="58" t="s">
        <v>13</v>
      </c>
      <c r="E38" s="77">
        <v>7.22</v>
      </c>
      <c r="F38" s="63"/>
      <c r="G38" s="38"/>
      <c r="H38" s="64"/>
      <c r="I38" s="38"/>
    </row>
    <row r="39" spans="1:9" ht="12.75" customHeight="1">
      <c r="A39" s="61" t="s">
        <v>332</v>
      </c>
      <c r="B39" s="62"/>
      <c r="C39" s="52" t="s">
        <v>278</v>
      </c>
      <c r="D39" s="58" t="s">
        <v>13</v>
      </c>
      <c r="E39" s="77">
        <v>7.22</v>
      </c>
      <c r="F39" s="63"/>
      <c r="G39" s="38"/>
      <c r="H39" s="64"/>
      <c r="I39" s="38"/>
    </row>
    <row r="40" spans="1:9" ht="12.75" customHeight="1">
      <c r="A40" s="61" t="s">
        <v>333</v>
      </c>
      <c r="B40" s="62"/>
      <c r="C40" s="52" t="s">
        <v>278</v>
      </c>
      <c r="D40" s="58" t="s">
        <v>13</v>
      </c>
      <c r="E40" s="77">
        <v>7.22</v>
      </c>
      <c r="F40" s="63"/>
      <c r="G40" s="38"/>
      <c r="H40" s="64"/>
      <c r="I40" s="38"/>
    </row>
    <row r="41" spans="1:9" ht="12.75" customHeight="1">
      <c r="A41" s="61" t="s">
        <v>334</v>
      </c>
      <c r="B41" s="62"/>
      <c r="C41" s="61" t="s">
        <v>3</v>
      </c>
      <c r="D41" s="58" t="s">
        <v>13</v>
      </c>
      <c r="E41" s="77">
        <v>7.22</v>
      </c>
      <c r="F41" s="63"/>
      <c r="G41" s="38"/>
      <c r="H41" s="64"/>
      <c r="I41" s="38"/>
    </row>
    <row r="42" spans="1:9" ht="12.75" customHeight="1">
      <c r="A42" s="61" t="s">
        <v>335</v>
      </c>
      <c r="B42" s="62"/>
      <c r="C42" s="61" t="s">
        <v>278</v>
      </c>
      <c r="D42" s="58" t="s">
        <v>13</v>
      </c>
      <c r="E42" s="77">
        <v>7.22</v>
      </c>
      <c r="F42" s="63"/>
      <c r="G42" s="38"/>
      <c r="H42" s="64"/>
      <c r="I42" s="38"/>
    </row>
    <row r="43" spans="1:9" ht="12.75" customHeight="1">
      <c r="A43" s="61" t="s">
        <v>336</v>
      </c>
      <c r="B43" s="62"/>
      <c r="C43" s="61" t="s">
        <v>296</v>
      </c>
      <c r="D43" s="58" t="s">
        <v>13</v>
      </c>
      <c r="E43" s="77">
        <v>7.22</v>
      </c>
      <c r="F43" s="63"/>
      <c r="G43" s="38"/>
      <c r="H43" s="64"/>
      <c r="I43" s="38"/>
    </row>
    <row r="44" spans="1:9" ht="12.75" customHeight="1">
      <c r="A44" s="61" t="s">
        <v>337</v>
      </c>
      <c r="B44" s="62"/>
      <c r="C44" s="61" t="s">
        <v>296</v>
      </c>
      <c r="D44" s="58" t="s">
        <v>338</v>
      </c>
      <c r="E44" s="77">
        <v>0</v>
      </c>
      <c r="F44" s="63"/>
      <c r="G44" s="38"/>
      <c r="H44" s="64"/>
      <c r="I44" s="38"/>
    </row>
    <row r="45" spans="1:9" ht="12.75" customHeight="1">
      <c r="A45" s="61"/>
      <c r="B45" s="62"/>
      <c r="C45" s="61"/>
      <c r="D45" s="58"/>
      <c r="E45" s="77"/>
      <c r="F45" s="63"/>
      <c r="G45" s="38"/>
      <c r="H45" s="64"/>
      <c r="I45" s="38"/>
    </row>
    <row r="46" spans="1:9" ht="12.75" customHeight="1">
      <c r="A46" s="61"/>
      <c r="B46" s="62"/>
      <c r="C46" s="61"/>
      <c r="D46" s="58"/>
      <c r="E46" s="77"/>
      <c r="F46" s="63"/>
      <c r="G46" s="38"/>
      <c r="H46" s="64"/>
      <c r="I46" s="38"/>
    </row>
    <row r="47" spans="1:9" ht="12.75" customHeight="1">
      <c r="A47" s="84" t="s">
        <v>339</v>
      </c>
      <c r="B47" s="85"/>
      <c r="C47" s="86"/>
      <c r="D47" s="87"/>
      <c r="E47" s="99"/>
      <c r="F47" s="88"/>
      <c r="H47" s="64"/>
      <c r="I47" s="38"/>
    </row>
    <row r="48" spans="1:9" ht="16.5" thickBot="1">
      <c r="A48" s="61"/>
      <c r="B48" s="62"/>
      <c r="C48" s="58"/>
      <c r="D48" s="58"/>
      <c r="E48" s="59"/>
      <c r="F48" s="63"/>
      <c r="G48" s="38"/>
      <c r="H48" s="64"/>
      <c r="I48" s="38"/>
    </row>
    <row r="49" spans="1:14" ht="13.5" customHeight="1" thickBot="1">
      <c r="A49" s="89" t="s">
        <v>279</v>
      </c>
      <c r="B49" s="90">
        <v>72</v>
      </c>
      <c r="C49" s="91"/>
      <c r="D49" s="92" t="s">
        <v>268</v>
      </c>
      <c r="E49" s="93" t="s">
        <v>269</v>
      </c>
      <c r="F49" s="94" t="s">
        <v>270</v>
      </c>
      <c r="G49" s="95" t="s">
        <v>271</v>
      </c>
      <c r="N49" s="78"/>
    </row>
    <row r="50" spans="1:14" ht="13.5" customHeight="1">
      <c r="A50" s="100"/>
      <c r="B50" s="97"/>
      <c r="C50" s="98"/>
      <c r="D50" s="101"/>
      <c r="E50" s="97"/>
      <c r="F50" s="96"/>
      <c r="G50" s="102"/>
      <c r="N50" s="78"/>
    </row>
    <row r="51" spans="1:14" ht="13.5" customHeight="1">
      <c r="A51" s="100"/>
      <c r="B51" s="97"/>
      <c r="C51" s="98"/>
      <c r="D51" s="101"/>
      <c r="E51" s="97"/>
      <c r="F51" s="96"/>
      <c r="G51" s="102"/>
      <c r="N51" s="78"/>
    </row>
    <row r="52" spans="1:14" ht="15.75">
      <c r="A52" s="61"/>
      <c r="B52" s="62"/>
      <c r="C52" s="38"/>
      <c r="D52" s="63"/>
      <c r="E52" s="66"/>
      <c r="F52" s="63"/>
      <c r="G52" s="38"/>
      <c r="H52" s="64"/>
      <c r="I52" s="38"/>
    </row>
    <row r="53" spans="1:14" ht="15.75">
      <c r="A53" s="52" t="s">
        <v>169</v>
      </c>
      <c r="B53" s="82"/>
      <c r="C53" s="81"/>
      <c r="D53" s="83"/>
      <c r="E53" s="66"/>
      <c r="F53" s="63"/>
      <c r="G53" s="38"/>
      <c r="H53" s="64"/>
      <c r="I53" s="38"/>
    </row>
    <row r="54" spans="1:14" ht="15.75">
      <c r="A54" s="73" t="s">
        <v>340</v>
      </c>
      <c r="B54" s="62"/>
      <c r="C54" s="38"/>
      <c r="D54" s="63"/>
      <c r="E54" s="66"/>
      <c r="F54" s="63"/>
      <c r="G54" s="38"/>
      <c r="H54" s="64"/>
      <c r="I54" s="38"/>
    </row>
    <row r="55" spans="1:14" ht="15.75">
      <c r="A55" s="52" t="s">
        <v>311</v>
      </c>
      <c r="B55" s="38"/>
      <c r="C55" s="38"/>
      <c r="D55" s="63"/>
      <c r="E55" s="66"/>
      <c r="F55" s="38"/>
      <c r="G55" s="38"/>
      <c r="H55" s="64"/>
      <c r="I55" s="38"/>
    </row>
    <row r="56" spans="1:14" ht="15.75">
      <c r="A56" s="103"/>
      <c r="G56" s="38"/>
      <c r="H56" s="64"/>
      <c r="I56" s="38"/>
    </row>
    <row r="57" spans="1:14">
      <c r="A57" s="80"/>
      <c r="G57" s="38"/>
      <c r="H57" s="38"/>
      <c r="I57" s="38"/>
    </row>
    <row r="58" spans="1:14">
      <c r="A58" s="51"/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N58"/>
  <sheetViews>
    <sheetView topLeftCell="A15" workbookViewId="0">
      <selection activeCell="E8" sqref="E8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210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314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73</v>
      </c>
      <c r="D8" s="45"/>
      <c r="E8" s="43" t="s">
        <v>38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74</v>
      </c>
      <c r="D9" s="45"/>
      <c r="E9" s="43" t="s">
        <v>323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69</v>
      </c>
      <c r="D13" s="49"/>
      <c r="E13" s="43" t="s">
        <v>205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71</v>
      </c>
      <c r="D14" s="76">
        <v>35</v>
      </c>
      <c r="E14" s="75" t="s">
        <v>41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76"/>
      <c r="E15" s="75"/>
      <c r="F15" s="50"/>
      <c r="G15" s="43"/>
      <c r="H15" s="47"/>
      <c r="I15" s="43"/>
    </row>
    <row r="16" spans="1:9" ht="15.75">
      <c r="A16" s="43" t="s">
        <v>324</v>
      </c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70</v>
      </c>
      <c r="D19" s="49">
        <v>33</v>
      </c>
      <c r="E19" s="43" t="s">
        <v>322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70</v>
      </c>
      <c r="D20" s="49">
        <v>37</v>
      </c>
      <c r="E20" s="43" t="s">
        <v>162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77</v>
      </c>
      <c r="D24" s="45"/>
      <c r="E24" s="43" t="s">
        <v>38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60</v>
      </c>
      <c r="D28" s="63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60</v>
      </c>
      <c r="E30" s="47"/>
      <c r="F30" s="38"/>
      <c r="G30" s="38"/>
      <c r="H30" s="43"/>
      <c r="I30" s="43"/>
    </row>
    <row r="31" spans="1:9" ht="15.75">
      <c r="A31" s="5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9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9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9" ht="12.75" customHeight="1">
      <c r="A35" s="57" t="s">
        <v>303</v>
      </c>
      <c r="B35" s="57"/>
      <c r="C35" s="52" t="s">
        <v>296</v>
      </c>
      <c r="D35" s="58" t="s">
        <v>13</v>
      </c>
      <c r="E35" s="77">
        <v>8.57</v>
      </c>
      <c r="F35" s="38"/>
      <c r="G35" s="38"/>
      <c r="H35" s="38"/>
      <c r="I35" s="60"/>
    </row>
    <row r="36" spans="1:9" ht="12.75" customHeight="1">
      <c r="A36" s="57" t="s">
        <v>317</v>
      </c>
      <c r="B36" s="57"/>
      <c r="C36" s="52" t="s">
        <v>296</v>
      </c>
      <c r="D36" s="58" t="s">
        <v>13</v>
      </c>
      <c r="E36" s="77">
        <v>8.57</v>
      </c>
      <c r="F36" s="38"/>
      <c r="G36" s="38"/>
      <c r="H36" s="38"/>
      <c r="I36" s="61"/>
    </row>
    <row r="37" spans="1:9" ht="12.75" customHeight="1">
      <c r="A37" s="61" t="s">
        <v>318</v>
      </c>
      <c r="B37" s="62"/>
      <c r="C37" s="52" t="s">
        <v>278</v>
      </c>
      <c r="D37" s="58" t="s">
        <v>13</v>
      </c>
      <c r="E37" s="77">
        <v>8.57</v>
      </c>
      <c r="F37" s="63"/>
      <c r="G37" s="38"/>
      <c r="H37" s="64"/>
      <c r="I37" s="38"/>
    </row>
    <row r="38" spans="1:9" ht="12.75" customHeight="1">
      <c r="A38" s="61" t="s">
        <v>319</v>
      </c>
      <c r="B38" s="62"/>
      <c r="C38" s="52" t="s">
        <v>278</v>
      </c>
      <c r="D38" s="58" t="s">
        <v>13</v>
      </c>
      <c r="E38" s="77">
        <v>8.57</v>
      </c>
      <c r="F38" s="63"/>
      <c r="G38" s="38"/>
      <c r="H38" s="64"/>
      <c r="I38" s="38"/>
    </row>
    <row r="39" spans="1:9" ht="12.75" customHeight="1">
      <c r="A39" s="61" t="s">
        <v>294</v>
      </c>
      <c r="B39" s="62"/>
      <c r="C39" s="52" t="s">
        <v>278</v>
      </c>
      <c r="D39" s="58" t="s">
        <v>13</v>
      </c>
      <c r="E39" s="77">
        <v>8.57</v>
      </c>
      <c r="F39" s="63"/>
      <c r="G39" s="38"/>
      <c r="H39" s="64"/>
      <c r="I39" s="38"/>
    </row>
    <row r="40" spans="1:9" ht="12.75" customHeight="1">
      <c r="A40" s="61" t="s">
        <v>320</v>
      </c>
      <c r="B40" s="62"/>
      <c r="C40" s="52" t="s">
        <v>296</v>
      </c>
      <c r="D40" s="58" t="s">
        <v>13</v>
      </c>
      <c r="E40" s="77">
        <v>8.57</v>
      </c>
      <c r="F40" s="63"/>
      <c r="G40" s="38"/>
      <c r="H40" s="64"/>
      <c r="I40" s="38"/>
    </row>
    <row r="41" spans="1:9" ht="12.75" customHeight="1">
      <c r="A41" s="61" t="s">
        <v>321</v>
      </c>
      <c r="B41" s="62"/>
      <c r="C41" s="61" t="s">
        <v>309</v>
      </c>
      <c r="D41" s="58" t="s">
        <v>13</v>
      </c>
      <c r="E41" s="77">
        <v>8.57</v>
      </c>
      <c r="F41" s="63"/>
      <c r="G41" s="38"/>
      <c r="H41" s="64"/>
      <c r="I41" s="38"/>
    </row>
    <row r="42" spans="1:9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9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9" ht="12.75" customHeight="1">
      <c r="A44" s="61"/>
      <c r="B44" s="62"/>
      <c r="C44" s="61"/>
      <c r="D44" s="58"/>
      <c r="E44" s="77"/>
      <c r="F44" s="63"/>
      <c r="G44" s="38"/>
      <c r="H44" s="64"/>
      <c r="I44" s="38"/>
    </row>
    <row r="45" spans="1:9" ht="12.75" customHeight="1">
      <c r="A45" s="61"/>
      <c r="B45" s="62"/>
      <c r="C45" s="61"/>
      <c r="D45" s="58"/>
      <c r="E45" s="77"/>
      <c r="F45" s="63"/>
      <c r="G45" s="38"/>
      <c r="H45" s="64"/>
      <c r="I45" s="38"/>
    </row>
    <row r="46" spans="1:9" ht="12.75" customHeight="1">
      <c r="A46" s="61"/>
      <c r="B46" s="62"/>
      <c r="C46" s="61"/>
      <c r="D46" s="58"/>
      <c r="E46" s="77"/>
      <c r="F46" s="63"/>
      <c r="G46" s="38"/>
      <c r="H46" s="64"/>
      <c r="I46" s="38"/>
    </row>
    <row r="47" spans="1:9" ht="12.75" customHeight="1">
      <c r="A47" s="84" t="s">
        <v>315</v>
      </c>
      <c r="B47" s="85"/>
      <c r="C47" s="86"/>
      <c r="D47" s="87"/>
      <c r="E47" s="99"/>
      <c r="F47" s="88"/>
      <c r="H47" s="64"/>
      <c r="I47" s="38"/>
    </row>
    <row r="48" spans="1:9" ht="16.5" thickBot="1">
      <c r="A48" s="61"/>
      <c r="B48" s="62"/>
      <c r="C48" s="58"/>
      <c r="D48" s="58"/>
      <c r="E48" s="59"/>
      <c r="F48" s="63"/>
      <c r="G48" s="38"/>
      <c r="H48" s="64"/>
      <c r="I48" s="38"/>
    </row>
    <row r="49" spans="1:14" ht="13.5" customHeight="1" thickBot="1">
      <c r="A49" s="89" t="s">
        <v>279</v>
      </c>
      <c r="B49" s="90">
        <v>73</v>
      </c>
      <c r="C49" s="91"/>
      <c r="D49" s="92" t="s">
        <v>268</v>
      </c>
      <c r="E49" s="93" t="s">
        <v>269</v>
      </c>
      <c r="F49" s="94" t="s">
        <v>270</v>
      </c>
      <c r="G49" s="95" t="s">
        <v>271</v>
      </c>
      <c r="N49" s="78"/>
    </row>
    <row r="50" spans="1:14" ht="13.5" customHeight="1">
      <c r="A50" s="100"/>
      <c r="B50" s="97"/>
      <c r="C50" s="98"/>
      <c r="D50" s="101"/>
      <c r="E50" s="97"/>
      <c r="F50" s="96"/>
      <c r="G50" s="102"/>
      <c r="N50" s="78"/>
    </row>
    <row r="51" spans="1:14" ht="13.5" customHeight="1">
      <c r="A51" s="100"/>
      <c r="B51" s="97"/>
      <c r="C51" s="98"/>
      <c r="D51" s="101"/>
      <c r="E51" s="97"/>
      <c r="F51" s="96"/>
      <c r="G51" s="102"/>
      <c r="N51" s="78"/>
    </row>
    <row r="52" spans="1:14" ht="15.75">
      <c r="A52" s="61"/>
      <c r="B52" s="62"/>
      <c r="C52" s="38"/>
      <c r="D52" s="63"/>
      <c r="E52" s="66"/>
      <c r="F52" s="63"/>
      <c r="G52" s="38"/>
      <c r="H52" s="64"/>
      <c r="I52" s="38"/>
    </row>
    <row r="53" spans="1:14" ht="15.75">
      <c r="A53" s="52" t="s">
        <v>169</v>
      </c>
      <c r="B53" s="82"/>
      <c r="C53" s="81"/>
      <c r="D53" s="83"/>
      <c r="E53" s="66"/>
      <c r="F53" s="63"/>
      <c r="G53" s="38"/>
      <c r="H53" s="64"/>
      <c r="I53" s="38"/>
    </row>
    <row r="54" spans="1:14" ht="15.75">
      <c r="A54" s="73" t="s">
        <v>209</v>
      </c>
      <c r="B54" s="62"/>
      <c r="C54" s="38"/>
      <c r="D54" s="63"/>
      <c r="E54" s="66"/>
      <c r="F54" s="63"/>
      <c r="G54" s="38"/>
      <c r="H54" s="64"/>
      <c r="I54" s="38"/>
    </row>
    <row r="55" spans="1:14" ht="15.75">
      <c r="A55" s="52" t="s">
        <v>311</v>
      </c>
      <c r="B55" s="38"/>
      <c r="C55" s="38"/>
      <c r="D55" s="63"/>
      <c r="E55" s="66"/>
      <c r="F55" s="38"/>
      <c r="G55" s="38"/>
      <c r="H55" s="64"/>
      <c r="I55" s="38"/>
    </row>
    <row r="56" spans="1:14" ht="15.75">
      <c r="A56" s="103" t="s">
        <v>316</v>
      </c>
      <c r="G56" s="38"/>
      <c r="H56" s="64"/>
      <c r="I56" s="38"/>
    </row>
    <row r="57" spans="1:14">
      <c r="A57" s="80"/>
      <c r="G57" s="38"/>
      <c r="H57" s="38"/>
      <c r="I57" s="38"/>
    </row>
    <row r="58" spans="1:14">
      <c r="A58" s="51"/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2"/>
  <sheetViews>
    <sheetView workbookViewId="0">
      <selection activeCell="A4" sqref="A4"/>
    </sheetView>
  </sheetViews>
  <sheetFormatPr defaultRowHeight="12.75"/>
  <sheetData>
    <row r="2" spans="1:1">
      <c r="A2" t="s">
        <v>313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N57"/>
  <sheetViews>
    <sheetView topLeftCell="A21" workbookViewId="0">
      <selection activeCell="A20"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196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301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69</v>
      </c>
      <c r="D8" s="45"/>
      <c r="E8" s="43" t="s">
        <v>225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69</v>
      </c>
      <c r="D9" s="45"/>
      <c r="E9" s="43" t="s">
        <v>173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69</v>
      </c>
      <c r="D13" s="49"/>
      <c r="E13" s="43" t="s">
        <v>226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71</v>
      </c>
      <c r="D14" s="76"/>
      <c r="E14" s="75" t="s">
        <v>260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45"/>
      <c r="E15" s="43"/>
      <c r="F15" s="50"/>
      <c r="G15" s="43"/>
      <c r="H15" s="47"/>
      <c r="I15" s="43"/>
    </row>
    <row r="16" spans="1:9" ht="15.75">
      <c r="A16" s="43"/>
      <c r="B16" s="51"/>
      <c r="C16" s="43"/>
      <c r="D16" s="45"/>
      <c r="E16" s="43"/>
      <c r="F16" s="50"/>
      <c r="G16" s="43"/>
      <c r="H16" s="47"/>
      <c r="I16" s="43"/>
    </row>
    <row r="17" spans="1:9" ht="15.75">
      <c r="A17" s="42" t="s">
        <v>5</v>
      </c>
      <c r="B17" s="43"/>
      <c r="C17" s="43" t="s">
        <v>1</v>
      </c>
      <c r="D17" s="44"/>
      <c r="E17" s="44"/>
      <c r="F17" s="48"/>
      <c r="G17" s="43"/>
      <c r="H17" s="43"/>
      <c r="I17" s="43"/>
    </row>
    <row r="18" spans="1:9" ht="15.75">
      <c r="A18" s="43"/>
      <c r="B18" s="43" t="s">
        <v>2</v>
      </c>
      <c r="C18" s="43">
        <v>71</v>
      </c>
      <c r="D18" s="49"/>
      <c r="E18" s="43" t="s">
        <v>232</v>
      </c>
      <c r="F18" s="50"/>
      <c r="G18" s="43"/>
      <c r="H18" s="47">
        <v>10</v>
      </c>
      <c r="I18" s="43"/>
    </row>
    <row r="19" spans="1:9" ht="15.75">
      <c r="A19" s="43"/>
      <c r="B19" s="43" t="s">
        <v>3</v>
      </c>
      <c r="C19" s="43">
        <v>72</v>
      </c>
      <c r="D19" s="49"/>
      <c r="E19" s="43" t="s">
        <v>100</v>
      </c>
      <c r="F19" s="50"/>
      <c r="G19" s="43"/>
      <c r="H19" s="47">
        <v>5</v>
      </c>
      <c r="I19" s="43"/>
    </row>
    <row r="20" spans="1:9" ht="15.75">
      <c r="A20" s="43"/>
      <c r="B20" s="43"/>
      <c r="C20" s="43"/>
      <c r="D20" s="51"/>
      <c r="E20" s="43"/>
      <c r="F20" s="50"/>
      <c r="G20" s="43"/>
      <c r="H20" s="47"/>
      <c r="I20" s="43"/>
    </row>
    <row r="21" spans="1:9" ht="15.75">
      <c r="A21" s="43"/>
      <c r="B21" s="43"/>
      <c r="C21" s="43"/>
      <c r="D21" s="45"/>
      <c r="E21" s="43"/>
      <c r="F21" s="50"/>
      <c r="G21" s="43"/>
      <c r="H21" s="43"/>
      <c r="I21" s="43"/>
    </row>
    <row r="22" spans="1:9" ht="15.75">
      <c r="A22" s="43"/>
      <c r="B22" s="43"/>
      <c r="C22" s="52" t="s">
        <v>6</v>
      </c>
      <c r="D22" s="53"/>
      <c r="E22" s="43"/>
      <c r="F22" s="38"/>
      <c r="G22" s="43"/>
      <c r="H22" s="43"/>
      <c r="I22" s="43"/>
    </row>
    <row r="23" spans="1:9" ht="15.75">
      <c r="A23" s="43" t="s">
        <v>7</v>
      </c>
      <c r="B23" s="43"/>
      <c r="C23" s="43">
        <v>74</v>
      </c>
      <c r="D23" s="45"/>
      <c r="E23" s="43" t="s">
        <v>24</v>
      </c>
      <c r="F23" s="38"/>
      <c r="G23" s="38"/>
      <c r="H23" s="47">
        <v>5</v>
      </c>
      <c r="I23" s="43"/>
    </row>
    <row r="24" spans="1:9" ht="15.75">
      <c r="A24" s="54"/>
      <c r="B24" s="43"/>
      <c r="C24" s="43"/>
      <c r="D24" s="45"/>
      <c r="E24" s="43"/>
      <c r="F24" s="38"/>
      <c r="G24" s="38"/>
      <c r="H24" s="47"/>
      <c r="I24" s="43"/>
    </row>
    <row r="25" spans="1:9">
      <c r="A25" s="38"/>
      <c r="B25" s="38"/>
      <c r="C25" s="38"/>
      <c r="D25" s="38"/>
      <c r="E25" s="38"/>
      <c r="F25" s="38"/>
      <c r="G25" s="38"/>
      <c r="H25" s="38"/>
      <c r="I25" s="55"/>
    </row>
    <row r="27" spans="1:9" ht="15.75">
      <c r="A27" s="43" t="s">
        <v>8</v>
      </c>
      <c r="B27" s="43"/>
      <c r="C27" s="43">
        <v>64</v>
      </c>
      <c r="D27" s="63"/>
      <c r="E27" s="38"/>
      <c r="F27" s="38"/>
      <c r="G27" s="38"/>
      <c r="H27" s="38"/>
      <c r="I27" s="38"/>
    </row>
    <row r="28" spans="1:9" ht="15.75">
      <c r="A28" s="43"/>
      <c r="B28" s="43"/>
      <c r="C28" s="43"/>
      <c r="D28" s="43"/>
      <c r="E28" s="43"/>
      <c r="F28" s="38"/>
      <c r="G28" s="43"/>
      <c r="H28" s="43"/>
      <c r="I28" s="43"/>
    </row>
    <row r="29" spans="1:9" ht="15.75">
      <c r="A29" s="43" t="s">
        <v>9</v>
      </c>
      <c r="B29" s="43"/>
      <c r="C29" s="43" t="s">
        <v>60</v>
      </c>
      <c r="D29" s="74">
        <v>64</v>
      </c>
      <c r="E29" s="47"/>
      <c r="F29" s="38"/>
      <c r="G29" s="38"/>
      <c r="H29" s="43"/>
      <c r="I29" s="43"/>
    </row>
    <row r="30" spans="1:9" ht="15.75">
      <c r="A30" s="58" t="s">
        <v>310</v>
      </c>
      <c r="B30" s="38"/>
      <c r="C30" s="43"/>
      <c r="D30" s="38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38"/>
      <c r="H31" s="43"/>
      <c r="I31" s="43"/>
    </row>
    <row r="32" spans="1:9" ht="15.75">
      <c r="A32" s="43" t="s">
        <v>10</v>
      </c>
      <c r="B32" s="43"/>
      <c r="C32" s="43"/>
      <c r="D32" s="51"/>
      <c r="E32" s="38"/>
      <c r="F32" s="38"/>
      <c r="G32" s="38"/>
      <c r="H32" s="38"/>
      <c r="I32" s="38"/>
    </row>
    <row r="33" spans="1:14">
      <c r="A33" s="38"/>
      <c r="B33" s="38"/>
      <c r="C33" s="38"/>
      <c r="D33" s="51" t="s">
        <v>11</v>
      </c>
      <c r="E33" s="52" t="s">
        <v>12</v>
      </c>
      <c r="F33" s="38"/>
      <c r="G33" s="38"/>
      <c r="H33" s="38"/>
      <c r="I33" s="38"/>
    </row>
    <row r="34" spans="1:14" ht="12.75" customHeight="1">
      <c r="A34" s="57" t="s">
        <v>303</v>
      </c>
      <c r="B34" s="57"/>
      <c r="C34" s="52" t="s">
        <v>278</v>
      </c>
      <c r="D34" s="58" t="s">
        <v>13</v>
      </c>
      <c r="E34" s="77">
        <v>9.85</v>
      </c>
      <c r="F34" s="38"/>
      <c r="G34" s="38"/>
      <c r="H34" s="38"/>
      <c r="I34" s="60"/>
    </row>
    <row r="35" spans="1:14" ht="12.75" customHeight="1">
      <c r="A35" s="57" t="s">
        <v>304</v>
      </c>
      <c r="B35" s="57"/>
      <c r="C35" s="52" t="s">
        <v>309</v>
      </c>
      <c r="D35" s="58" t="s">
        <v>13</v>
      </c>
      <c r="E35" s="77">
        <v>9.85</v>
      </c>
      <c r="F35" s="38"/>
      <c r="G35" s="38"/>
      <c r="H35" s="38"/>
      <c r="I35" s="61"/>
    </row>
    <row r="36" spans="1:14" ht="12.75" customHeight="1">
      <c r="A36" s="61" t="s">
        <v>288</v>
      </c>
      <c r="B36" s="62"/>
      <c r="C36" s="52" t="s">
        <v>309</v>
      </c>
      <c r="D36" s="58" t="s">
        <v>13</v>
      </c>
      <c r="E36" s="77">
        <v>9.85</v>
      </c>
      <c r="F36" s="63"/>
      <c r="G36" s="38"/>
      <c r="H36" s="64"/>
      <c r="I36" s="38"/>
    </row>
    <row r="37" spans="1:14" ht="12.75" customHeight="1">
      <c r="A37" s="61" t="s">
        <v>305</v>
      </c>
      <c r="B37" s="62"/>
      <c r="C37" s="52" t="s">
        <v>278</v>
      </c>
      <c r="D37" s="58" t="s">
        <v>13</v>
      </c>
      <c r="E37" s="77">
        <v>9.85</v>
      </c>
      <c r="F37" s="63"/>
      <c r="G37" s="38"/>
      <c r="H37" s="64"/>
      <c r="I37" s="38"/>
    </row>
    <row r="38" spans="1:14" ht="12.75" customHeight="1">
      <c r="A38" s="61" t="s">
        <v>294</v>
      </c>
      <c r="B38" s="62"/>
      <c r="C38" s="52" t="s">
        <v>309</v>
      </c>
      <c r="D38" s="58" t="s">
        <v>13</v>
      </c>
      <c r="E38" s="77">
        <v>9.85</v>
      </c>
      <c r="F38" s="63"/>
      <c r="G38" s="38"/>
      <c r="H38" s="64"/>
      <c r="I38" s="38"/>
    </row>
    <row r="39" spans="1:14" ht="12.75" customHeight="1">
      <c r="A39" s="61" t="s">
        <v>306</v>
      </c>
      <c r="B39" s="62"/>
      <c r="C39" s="52" t="s">
        <v>3</v>
      </c>
      <c r="D39" s="58" t="s">
        <v>13</v>
      </c>
      <c r="E39" s="77">
        <v>9.85</v>
      </c>
      <c r="F39" s="63"/>
      <c r="G39" s="38"/>
      <c r="H39" s="64"/>
      <c r="I39" s="38"/>
    </row>
    <row r="40" spans="1:14" ht="12.75" customHeight="1">
      <c r="A40" s="61" t="s">
        <v>307</v>
      </c>
      <c r="B40" s="62"/>
      <c r="C40" s="61" t="s">
        <v>296</v>
      </c>
      <c r="D40" s="58" t="s">
        <v>13</v>
      </c>
      <c r="E40" s="77">
        <v>9.85</v>
      </c>
      <c r="F40" s="63"/>
      <c r="G40" s="38"/>
      <c r="H40" s="64"/>
      <c r="I40" s="38"/>
    </row>
    <row r="41" spans="1:14" ht="12.75" customHeight="1">
      <c r="A41" s="61" t="s">
        <v>308</v>
      </c>
      <c r="B41" s="62"/>
      <c r="C41" s="61" t="s">
        <v>3</v>
      </c>
      <c r="D41" s="58" t="s">
        <v>13</v>
      </c>
      <c r="E41" s="77">
        <v>9.85</v>
      </c>
      <c r="F41" s="63"/>
      <c r="G41" s="38"/>
      <c r="H41" s="64"/>
      <c r="I41" s="38"/>
    </row>
    <row r="42" spans="1:14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14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14" ht="12.75" customHeight="1">
      <c r="A44" s="61"/>
      <c r="B44" s="62"/>
      <c r="C44" s="61"/>
      <c r="D44" s="58"/>
      <c r="E44" s="77"/>
      <c r="F44" s="63"/>
      <c r="G44" s="38"/>
      <c r="H44" s="64"/>
      <c r="I44" s="38"/>
    </row>
    <row r="45" spans="1:14" ht="12.75" customHeight="1">
      <c r="A45" s="61"/>
      <c r="B45" s="62"/>
      <c r="C45" s="61"/>
      <c r="D45" s="58"/>
      <c r="E45" s="77"/>
      <c r="F45" s="63"/>
      <c r="G45" s="38"/>
      <c r="H45" s="64"/>
      <c r="I45" s="38"/>
    </row>
    <row r="46" spans="1:14" ht="12.75" customHeight="1">
      <c r="A46" s="84" t="s">
        <v>302</v>
      </c>
      <c r="B46" s="85"/>
      <c r="C46" s="86"/>
      <c r="D46" s="87"/>
      <c r="E46" s="99"/>
      <c r="F46" s="88"/>
      <c r="H46" s="64"/>
      <c r="I46" s="38"/>
    </row>
    <row r="47" spans="1:14" ht="16.5" thickBot="1">
      <c r="A47" s="61"/>
      <c r="B47" s="62"/>
      <c r="C47" s="58"/>
      <c r="D47" s="58"/>
      <c r="E47" s="59"/>
      <c r="F47" s="63"/>
      <c r="G47" s="38"/>
      <c r="H47" s="64"/>
      <c r="I47" s="38"/>
    </row>
    <row r="48" spans="1:14" ht="13.5" customHeight="1" thickBot="1">
      <c r="A48" s="89" t="s">
        <v>279</v>
      </c>
      <c r="B48" s="90">
        <v>72</v>
      </c>
      <c r="C48" s="91"/>
      <c r="D48" s="92" t="s">
        <v>268</v>
      </c>
      <c r="E48" s="93" t="s">
        <v>269</v>
      </c>
      <c r="F48" s="94" t="s">
        <v>270</v>
      </c>
      <c r="G48" s="95" t="s">
        <v>271</v>
      </c>
      <c r="N48" s="78"/>
    </row>
    <row r="49" spans="1:14" ht="13.5" customHeight="1">
      <c r="A49" s="100"/>
      <c r="B49" s="97"/>
      <c r="C49" s="98"/>
      <c r="D49" s="101"/>
      <c r="E49" s="97"/>
      <c r="F49" s="96"/>
      <c r="G49" s="102"/>
      <c r="N49" s="78"/>
    </row>
    <row r="50" spans="1:14" ht="13.5" customHeight="1">
      <c r="A50" s="100"/>
      <c r="B50" s="97"/>
      <c r="C50" s="98"/>
      <c r="D50" s="101"/>
      <c r="E50" s="97"/>
      <c r="F50" s="96"/>
      <c r="G50" s="102"/>
      <c r="N50" s="78"/>
    </row>
    <row r="51" spans="1:14" ht="15.75">
      <c r="A51" s="61"/>
      <c r="B51" s="62"/>
      <c r="C51" s="38"/>
      <c r="D51" s="63"/>
      <c r="E51" s="66"/>
      <c r="F51" s="63"/>
      <c r="G51" s="38"/>
      <c r="H51" s="64"/>
      <c r="I51" s="38"/>
    </row>
    <row r="52" spans="1:14" ht="15.75">
      <c r="A52" s="52" t="s">
        <v>169</v>
      </c>
      <c r="B52" s="82"/>
      <c r="C52" s="81"/>
      <c r="D52" s="83"/>
      <c r="E52" s="66"/>
      <c r="F52" s="63"/>
      <c r="G52" s="38"/>
      <c r="H52" s="64"/>
      <c r="I52" s="38"/>
    </row>
    <row r="53" spans="1:14" ht="15.75">
      <c r="A53" s="73"/>
      <c r="B53" s="62"/>
      <c r="C53" s="38"/>
      <c r="D53" s="63"/>
      <c r="E53" s="66"/>
      <c r="F53" s="63"/>
      <c r="G53" s="38"/>
      <c r="H53" s="64"/>
      <c r="I53" s="38"/>
    </row>
    <row r="54" spans="1:14" ht="15.75">
      <c r="A54" s="52" t="s">
        <v>311</v>
      </c>
      <c r="B54" s="38"/>
      <c r="C54" s="38"/>
      <c r="D54" s="63"/>
      <c r="E54" s="66"/>
      <c r="F54" s="38"/>
      <c r="G54" s="38"/>
      <c r="H54" s="64"/>
      <c r="I54" s="38"/>
    </row>
    <row r="55" spans="1:14" ht="15.75">
      <c r="A55" t="s">
        <v>312</v>
      </c>
      <c r="G55" s="38"/>
      <c r="H55" s="64"/>
      <c r="I55" s="38"/>
    </row>
    <row r="56" spans="1:14">
      <c r="A56" s="80"/>
      <c r="G56" s="38"/>
      <c r="H56" s="38"/>
      <c r="I56" s="38"/>
    </row>
    <row r="57" spans="1:14">
      <c r="A57" s="51"/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N59"/>
  <sheetViews>
    <sheetView workbookViewId="0">
      <selection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187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286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76</v>
      </c>
      <c r="D8" s="45"/>
      <c r="E8" s="43" t="s">
        <v>83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77</v>
      </c>
      <c r="D9" s="45"/>
      <c r="E9" s="43" t="s">
        <v>24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75</v>
      </c>
      <c r="D14" s="49"/>
      <c r="E14" s="43" t="s">
        <v>191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77</v>
      </c>
      <c r="D15" s="76"/>
      <c r="E15" s="75" t="s">
        <v>143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73</v>
      </c>
      <c r="D19" s="49"/>
      <c r="E19" s="43" t="s">
        <v>56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77</v>
      </c>
      <c r="D20" s="49">
        <v>38</v>
      </c>
      <c r="E20" s="43" t="s">
        <v>100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52" t="s">
        <v>300</v>
      </c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79</v>
      </c>
      <c r="D25" s="45"/>
      <c r="E25" s="43" t="s">
        <v>24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3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55</v>
      </c>
      <c r="D29" s="63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74">
        <v>55</v>
      </c>
      <c r="E31" s="47"/>
      <c r="F31" s="38"/>
      <c r="G31" s="38"/>
      <c r="H31" s="43"/>
      <c r="I31" s="43"/>
    </row>
    <row r="32" spans="1:9" ht="15.75">
      <c r="A32" s="3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 ht="12.75" customHeight="1">
      <c r="A36" s="57" t="s">
        <v>288</v>
      </c>
      <c r="B36" s="57"/>
      <c r="C36" s="52" t="s">
        <v>278</v>
      </c>
      <c r="D36" s="58" t="s">
        <v>13</v>
      </c>
      <c r="E36" s="77">
        <v>5</v>
      </c>
      <c r="F36" s="38"/>
      <c r="G36" s="38"/>
      <c r="H36" s="38"/>
      <c r="I36" s="60"/>
    </row>
    <row r="37" spans="1:9" ht="12.75" customHeight="1">
      <c r="A37" s="57" t="s">
        <v>289</v>
      </c>
      <c r="B37" s="57"/>
      <c r="C37" s="52" t="s">
        <v>278</v>
      </c>
      <c r="D37" s="58" t="s">
        <v>13</v>
      </c>
      <c r="E37" s="77">
        <v>5</v>
      </c>
      <c r="F37" s="38"/>
      <c r="G37" s="38"/>
      <c r="H37" s="38"/>
      <c r="I37" s="61"/>
    </row>
    <row r="38" spans="1:9" ht="12.75" customHeight="1">
      <c r="A38" s="61" t="s">
        <v>290</v>
      </c>
      <c r="B38" s="62"/>
      <c r="C38" s="52" t="s">
        <v>278</v>
      </c>
      <c r="D38" s="58" t="s">
        <v>13</v>
      </c>
      <c r="E38" s="77">
        <v>5</v>
      </c>
      <c r="F38" s="63"/>
      <c r="G38" s="38"/>
      <c r="H38" s="64"/>
      <c r="I38" s="38"/>
    </row>
    <row r="39" spans="1:9" ht="12.75" customHeight="1">
      <c r="A39" s="61" t="s">
        <v>291</v>
      </c>
      <c r="B39" s="62"/>
      <c r="C39" s="52" t="s">
        <v>278</v>
      </c>
      <c r="D39" s="58" t="s">
        <v>13</v>
      </c>
      <c r="E39" s="77">
        <v>5</v>
      </c>
      <c r="F39" s="63"/>
      <c r="G39" s="38"/>
      <c r="H39" s="64"/>
      <c r="I39" s="38"/>
    </row>
    <row r="40" spans="1:9" ht="12.75" customHeight="1">
      <c r="A40" s="61" t="s">
        <v>292</v>
      </c>
      <c r="B40" s="62"/>
      <c r="C40" s="52" t="s">
        <v>278</v>
      </c>
      <c r="D40" s="58" t="s">
        <v>13</v>
      </c>
      <c r="E40" s="77">
        <v>5</v>
      </c>
      <c r="F40" s="63"/>
      <c r="G40" s="38"/>
      <c r="H40" s="64"/>
      <c r="I40" s="38"/>
    </row>
    <row r="41" spans="1:9" ht="12.75" customHeight="1">
      <c r="A41" s="61" t="s">
        <v>293</v>
      </c>
      <c r="B41" s="62"/>
      <c r="C41" s="52" t="s">
        <v>278</v>
      </c>
      <c r="D41" s="58" t="s">
        <v>13</v>
      </c>
      <c r="E41" s="77">
        <v>5</v>
      </c>
      <c r="F41" s="63"/>
      <c r="G41" s="38"/>
      <c r="H41" s="64"/>
      <c r="I41" s="38"/>
    </row>
    <row r="42" spans="1:9" ht="12.75" customHeight="1">
      <c r="A42" s="61" t="s">
        <v>294</v>
      </c>
      <c r="B42" s="62"/>
      <c r="C42" s="61" t="s">
        <v>3</v>
      </c>
      <c r="D42" s="58" t="s">
        <v>13</v>
      </c>
      <c r="E42" s="77">
        <v>5</v>
      </c>
      <c r="F42" s="63"/>
      <c r="G42" s="38"/>
      <c r="H42" s="64"/>
      <c r="I42" s="38"/>
    </row>
    <row r="43" spans="1:9" ht="12.75" customHeight="1">
      <c r="A43" s="61" t="s">
        <v>295</v>
      </c>
      <c r="B43" s="62"/>
      <c r="C43" s="61" t="s">
        <v>296</v>
      </c>
      <c r="D43" s="58" t="s">
        <v>13</v>
      </c>
      <c r="E43" s="77">
        <v>5</v>
      </c>
      <c r="F43" s="63"/>
      <c r="G43" s="38"/>
      <c r="H43" s="64"/>
      <c r="I43" s="38"/>
    </row>
    <row r="44" spans="1:9" ht="12.75" customHeight="1">
      <c r="A44" s="61" t="s">
        <v>297</v>
      </c>
      <c r="B44" s="62"/>
      <c r="C44" s="61" t="s">
        <v>296</v>
      </c>
      <c r="D44" s="58" t="s">
        <v>13</v>
      </c>
      <c r="E44" s="77">
        <v>5</v>
      </c>
      <c r="F44" s="63"/>
      <c r="G44" s="38"/>
      <c r="H44" s="64"/>
      <c r="I44" s="38"/>
    </row>
    <row r="45" spans="1:9" ht="12.75" customHeight="1">
      <c r="A45" s="61" t="s">
        <v>299</v>
      </c>
      <c r="B45" s="62"/>
      <c r="C45" s="61" t="s">
        <v>296</v>
      </c>
      <c r="D45" s="58" t="s">
        <v>13</v>
      </c>
      <c r="E45" s="77">
        <v>5</v>
      </c>
      <c r="F45" s="63"/>
      <c r="G45" s="38"/>
      <c r="H45" s="64"/>
      <c r="I45" s="38"/>
    </row>
    <row r="46" spans="1:9" ht="12.75" customHeight="1">
      <c r="A46" s="61" t="s">
        <v>298</v>
      </c>
      <c r="B46" s="62"/>
      <c r="C46" s="61" t="s">
        <v>296</v>
      </c>
      <c r="D46" s="58" t="s">
        <v>13</v>
      </c>
      <c r="E46" s="77">
        <v>5</v>
      </c>
      <c r="F46" s="63"/>
      <c r="G46" s="38"/>
      <c r="H46" s="64"/>
      <c r="I46" s="38"/>
    </row>
    <row r="47" spans="1:9" ht="12.75" customHeight="1">
      <c r="A47" s="61"/>
      <c r="B47" s="62"/>
      <c r="C47" s="61"/>
      <c r="D47" s="58"/>
      <c r="E47" s="77"/>
      <c r="F47" s="63"/>
      <c r="G47" s="38"/>
      <c r="H47" s="64"/>
      <c r="I47" s="38"/>
    </row>
    <row r="48" spans="1:9" ht="12.75" customHeight="1">
      <c r="A48" s="84" t="s">
        <v>287</v>
      </c>
      <c r="B48" s="85"/>
      <c r="C48" s="86"/>
      <c r="D48" s="87"/>
      <c r="E48" s="99"/>
      <c r="F48" s="88"/>
      <c r="H48" s="64"/>
      <c r="I48" s="38"/>
    </row>
    <row r="49" spans="1:14" ht="16.5" thickBot="1">
      <c r="A49" s="61"/>
      <c r="B49" s="62"/>
      <c r="C49" s="58"/>
      <c r="D49" s="58"/>
      <c r="E49" s="59"/>
      <c r="F49" s="63"/>
      <c r="G49" s="38"/>
      <c r="H49" s="64"/>
      <c r="I49" s="38"/>
    </row>
    <row r="50" spans="1:14" ht="13.5" customHeight="1" thickBot="1">
      <c r="A50" s="89" t="s">
        <v>279</v>
      </c>
      <c r="B50" s="90" t="s">
        <v>280</v>
      </c>
      <c r="C50" s="91"/>
      <c r="D50" s="92" t="s">
        <v>268</v>
      </c>
      <c r="E50" s="93" t="s">
        <v>269</v>
      </c>
      <c r="F50" s="94" t="s">
        <v>270</v>
      </c>
      <c r="G50" s="95" t="s">
        <v>271</v>
      </c>
      <c r="N50" s="78"/>
    </row>
    <row r="51" spans="1:14" ht="13.5" customHeight="1">
      <c r="A51" s="100"/>
      <c r="B51" s="97"/>
      <c r="C51" s="98"/>
      <c r="D51" s="101"/>
      <c r="E51" s="97"/>
      <c r="F51" s="96"/>
      <c r="G51" s="102"/>
      <c r="N51" s="78"/>
    </row>
    <row r="52" spans="1:14" ht="13.5" customHeight="1">
      <c r="A52" s="100"/>
      <c r="B52" s="97"/>
      <c r="C52" s="98"/>
      <c r="D52" s="101"/>
      <c r="E52" s="97"/>
      <c r="F52" s="96"/>
      <c r="G52" s="102"/>
      <c r="N52" s="78"/>
    </row>
    <row r="53" spans="1:14" ht="15.75">
      <c r="A53" s="61"/>
      <c r="B53" s="62"/>
      <c r="C53" s="38"/>
      <c r="D53" s="63"/>
      <c r="E53" s="66"/>
      <c r="F53" s="63"/>
      <c r="G53" s="38"/>
      <c r="H53" s="64"/>
      <c r="I53" s="38"/>
    </row>
    <row r="54" spans="1:14" ht="15.75">
      <c r="A54" s="52" t="s">
        <v>169</v>
      </c>
      <c r="B54" s="82"/>
      <c r="C54" s="81"/>
      <c r="D54" s="83"/>
      <c r="E54" s="66"/>
      <c r="F54" s="63"/>
      <c r="G54" s="38"/>
      <c r="H54" s="64"/>
      <c r="I54" s="38"/>
    </row>
    <row r="55" spans="1:14" ht="15.75">
      <c r="A55" s="73"/>
      <c r="B55" s="62"/>
      <c r="C55" s="38"/>
      <c r="D55" s="63"/>
      <c r="E55" s="66"/>
      <c r="F55" s="63"/>
      <c r="G55" s="38"/>
      <c r="H55" s="64"/>
      <c r="I55" s="38"/>
    </row>
    <row r="56" spans="1:14" ht="15.75">
      <c r="A56" s="52" t="s">
        <v>170</v>
      </c>
      <c r="B56" s="38"/>
      <c r="C56" s="38"/>
      <c r="D56" s="63"/>
      <c r="E56" s="66"/>
      <c r="F56" s="38"/>
      <c r="G56" s="38"/>
      <c r="H56" s="64"/>
      <c r="I56" s="38"/>
    </row>
    <row r="57" spans="1:14" ht="15.75">
      <c r="G57" s="38"/>
      <c r="H57" s="64"/>
      <c r="I57" s="38"/>
    </row>
    <row r="58" spans="1:14">
      <c r="A58" s="80"/>
      <c r="G58" s="38"/>
      <c r="H58" s="38"/>
      <c r="I58" s="38"/>
    </row>
    <row r="59" spans="1:14">
      <c r="A59" s="51"/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N58"/>
  <sheetViews>
    <sheetView topLeftCell="A27" workbookViewId="0">
      <selection activeCell="A31"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180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267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78</v>
      </c>
      <c r="D8" s="45"/>
      <c r="E8" s="43" t="s">
        <v>225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79</v>
      </c>
      <c r="D9" s="45">
        <v>38.5</v>
      </c>
      <c r="E9" s="43" t="s">
        <v>275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 t="s">
        <v>276</v>
      </c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76</v>
      </c>
      <c r="D14" s="49"/>
      <c r="E14" s="43" t="s">
        <v>226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77</v>
      </c>
      <c r="D15" s="76"/>
      <c r="E15" s="75" t="s">
        <v>20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79</v>
      </c>
      <c r="D19" s="49"/>
      <c r="E19" s="43" t="s">
        <v>273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83</v>
      </c>
      <c r="D20" s="49"/>
      <c r="E20" s="43" t="s">
        <v>274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75</v>
      </c>
      <c r="D25" s="45"/>
      <c r="E25" s="43" t="s">
        <v>24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3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44</v>
      </c>
      <c r="D29" s="63" t="s">
        <v>272</v>
      </c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74">
        <v>44</v>
      </c>
      <c r="E31" s="47"/>
      <c r="F31" s="38"/>
      <c r="G31" s="38"/>
      <c r="H31" s="43"/>
      <c r="I31" s="43"/>
    </row>
    <row r="32" spans="1:9" ht="15.75">
      <c r="A32" s="3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 ht="12.75" customHeight="1">
      <c r="A36" s="57" t="s">
        <v>277</v>
      </c>
      <c r="B36" s="57"/>
      <c r="C36" s="52" t="s">
        <v>278</v>
      </c>
      <c r="D36" s="58" t="s">
        <v>13</v>
      </c>
      <c r="E36" s="77">
        <v>44</v>
      </c>
      <c r="F36" s="38"/>
      <c r="G36" s="38"/>
      <c r="H36" s="38"/>
      <c r="I36" s="60"/>
    </row>
    <row r="37" spans="1:9" ht="12.75" customHeight="1">
      <c r="A37" s="57"/>
      <c r="B37" s="57"/>
      <c r="C37" s="61"/>
      <c r="D37" s="58"/>
      <c r="E37" s="77"/>
      <c r="F37" s="38"/>
      <c r="G37" s="38"/>
      <c r="H37" s="38"/>
      <c r="I37" s="61"/>
    </row>
    <row r="38" spans="1:9" ht="12.75" customHeight="1">
      <c r="A38" s="61"/>
      <c r="B38" s="62"/>
      <c r="C38" s="61"/>
      <c r="D38" s="58"/>
      <c r="E38" s="77"/>
      <c r="F38" s="63"/>
      <c r="G38" s="38"/>
      <c r="H38" s="64"/>
      <c r="I38" s="38"/>
    </row>
    <row r="39" spans="1:9" ht="12.75" customHeight="1">
      <c r="A39" s="61"/>
      <c r="B39" s="62"/>
      <c r="C39" s="61"/>
      <c r="D39" s="58"/>
      <c r="E39" s="77"/>
      <c r="F39" s="63"/>
      <c r="G39" s="38"/>
      <c r="H39" s="64"/>
      <c r="I39" s="38"/>
    </row>
    <row r="40" spans="1:9" ht="12.75" customHeight="1">
      <c r="A40" s="61"/>
      <c r="B40" s="62"/>
      <c r="C40" s="61"/>
      <c r="D40" s="58"/>
      <c r="E40" s="77"/>
      <c r="F40" s="63"/>
      <c r="G40" s="38"/>
      <c r="H40" s="64"/>
      <c r="I40" s="38"/>
    </row>
    <row r="41" spans="1:9" ht="12.75" customHeight="1">
      <c r="A41" s="61"/>
      <c r="B41" s="62"/>
      <c r="C41" s="61"/>
      <c r="D41" s="58"/>
      <c r="E41" s="77"/>
      <c r="F41" s="63"/>
      <c r="G41" s="38"/>
      <c r="H41" s="64"/>
      <c r="I41" s="38"/>
    </row>
    <row r="42" spans="1:9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9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9" ht="12.75" customHeight="1">
      <c r="A44" s="61"/>
      <c r="B44" s="62"/>
      <c r="C44" s="61"/>
      <c r="D44" s="58"/>
      <c r="E44" s="77"/>
      <c r="F44" s="63"/>
      <c r="G44" s="38"/>
      <c r="H44" s="64"/>
      <c r="I44" s="38"/>
    </row>
    <row r="45" spans="1:9" ht="12.75" customHeight="1">
      <c r="A45" s="61"/>
      <c r="B45" s="62"/>
      <c r="C45" s="61"/>
      <c r="D45" s="58"/>
      <c r="E45" s="77"/>
      <c r="F45" s="63"/>
      <c r="G45" s="38"/>
      <c r="H45" s="64"/>
      <c r="I45" s="38"/>
    </row>
    <row r="46" spans="1:9" ht="12.75" customHeight="1">
      <c r="A46" s="61"/>
      <c r="B46" s="62"/>
      <c r="C46" s="61"/>
      <c r="D46" s="58"/>
      <c r="E46" s="77"/>
      <c r="F46" s="63"/>
      <c r="G46" s="38"/>
      <c r="H46" s="64"/>
      <c r="I46" s="38"/>
    </row>
    <row r="47" spans="1:9" ht="12.75" customHeight="1">
      <c r="A47" s="84" t="s">
        <v>281</v>
      </c>
      <c r="B47" s="85"/>
      <c r="C47" s="86"/>
      <c r="D47" s="87"/>
      <c r="E47" s="99"/>
      <c r="F47" s="88"/>
      <c r="H47" s="64"/>
      <c r="I47" s="38"/>
    </row>
    <row r="48" spans="1:9" ht="16.5" thickBot="1">
      <c r="A48" s="61"/>
      <c r="B48" s="62"/>
      <c r="C48" s="58"/>
      <c r="D48" s="58"/>
      <c r="E48" s="59"/>
      <c r="F48" s="63"/>
      <c r="G48" s="38"/>
      <c r="H48" s="64"/>
      <c r="I48" s="38"/>
    </row>
    <row r="49" spans="1:14" ht="13.5" customHeight="1" thickBot="1">
      <c r="A49" s="89" t="s">
        <v>279</v>
      </c>
      <c r="B49" s="90" t="s">
        <v>280</v>
      </c>
      <c r="C49" s="91"/>
      <c r="D49" s="92" t="s">
        <v>268</v>
      </c>
      <c r="E49" s="93" t="s">
        <v>269</v>
      </c>
      <c r="F49" s="94" t="s">
        <v>270</v>
      </c>
      <c r="G49" s="95" t="s">
        <v>271</v>
      </c>
      <c r="N49" s="78"/>
    </row>
    <row r="50" spans="1:14" ht="13.5" customHeight="1">
      <c r="A50" s="100"/>
      <c r="B50" s="97"/>
      <c r="C50" s="98"/>
      <c r="D50" s="101"/>
      <c r="E50" s="97"/>
      <c r="F50" s="96"/>
      <c r="G50" s="102"/>
      <c r="N50" s="78"/>
    </row>
    <row r="51" spans="1:14" ht="13.5" customHeight="1">
      <c r="A51" s="100"/>
      <c r="B51" s="97"/>
      <c r="C51" s="98"/>
      <c r="D51" s="101"/>
      <c r="E51" s="97"/>
      <c r="F51" s="96"/>
      <c r="G51" s="102"/>
      <c r="N51" s="78"/>
    </row>
    <row r="52" spans="1:14" ht="15.75">
      <c r="A52" s="61"/>
      <c r="B52" s="62"/>
      <c r="C52" s="38"/>
      <c r="D52" s="63"/>
      <c r="E52" s="66"/>
      <c r="F52" s="63"/>
      <c r="G52" s="38"/>
      <c r="H52" s="64"/>
      <c r="I52" s="38"/>
    </row>
    <row r="53" spans="1:14" ht="15.75">
      <c r="A53" s="52" t="s">
        <v>169</v>
      </c>
      <c r="B53" s="82"/>
      <c r="C53" s="81"/>
      <c r="D53" s="83"/>
      <c r="E53" s="66"/>
      <c r="F53" s="63"/>
      <c r="G53" s="38"/>
      <c r="H53" s="64"/>
      <c r="I53" s="38"/>
    </row>
    <row r="54" spans="1:14" ht="15.75">
      <c r="A54" s="73"/>
      <c r="B54" s="62"/>
      <c r="C54" s="38"/>
      <c r="D54" s="63"/>
      <c r="E54" s="66"/>
      <c r="F54" s="63"/>
      <c r="G54" s="38"/>
      <c r="H54" s="64"/>
      <c r="I54" s="38"/>
    </row>
    <row r="55" spans="1:14" ht="15.75">
      <c r="A55" s="52" t="s">
        <v>170</v>
      </c>
      <c r="B55" s="38"/>
      <c r="C55" s="38"/>
      <c r="D55" s="63"/>
      <c r="E55" s="66"/>
      <c r="F55" s="38"/>
      <c r="G55" s="38"/>
      <c r="H55" s="64"/>
      <c r="I55" s="38"/>
    </row>
    <row r="56" spans="1:14" ht="15.75">
      <c r="G56" s="38"/>
      <c r="H56" s="64"/>
      <c r="I56" s="38"/>
    </row>
    <row r="57" spans="1:14">
      <c r="A57" s="80"/>
      <c r="G57" s="38"/>
      <c r="H57" s="38"/>
      <c r="I57" s="38"/>
    </row>
    <row r="58" spans="1:14">
      <c r="A58" s="51"/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N56"/>
  <sheetViews>
    <sheetView workbookViewId="0">
      <selection activeCell="A11" sqref="A11:D11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171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257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71</v>
      </c>
      <c r="D8" s="45"/>
      <c r="E8" s="43" t="s">
        <v>173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72</v>
      </c>
      <c r="D9" s="45">
        <v>34</v>
      </c>
      <c r="E9" s="43" t="s">
        <v>21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 t="s">
        <v>258</v>
      </c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68</v>
      </c>
      <c r="D14" s="49"/>
      <c r="E14" s="43" t="s">
        <v>259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69</v>
      </c>
      <c r="D15" s="76"/>
      <c r="E15" s="75" t="s">
        <v>260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70</v>
      </c>
      <c r="D19" s="49" t="s">
        <v>261</v>
      </c>
      <c r="E19" s="43" t="s">
        <v>207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70</v>
      </c>
      <c r="D20" s="49" t="s">
        <v>262</v>
      </c>
      <c r="E20" s="43" t="s">
        <v>162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 t="s">
        <v>263</v>
      </c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75</v>
      </c>
      <c r="D25" s="45"/>
      <c r="E25" s="43" t="s">
        <v>24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3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50</v>
      </c>
      <c r="D29" s="38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74">
        <v>50</v>
      </c>
      <c r="E31" s="47"/>
      <c r="F31" s="38"/>
      <c r="G31" s="38"/>
      <c r="H31" s="43"/>
      <c r="I31" s="43"/>
    </row>
    <row r="32" spans="1:9" ht="15.75">
      <c r="A32" s="3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 ht="12.75" customHeight="1">
      <c r="A36" s="57" t="s">
        <v>264</v>
      </c>
      <c r="B36" s="57"/>
      <c r="C36" s="52" t="s">
        <v>265</v>
      </c>
      <c r="D36" s="58" t="s">
        <v>13</v>
      </c>
      <c r="E36" s="77">
        <v>50</v>
      </c>
      <c r="F36" s="38"/>
      <c r="G36" s="38"/>
      <c r="H36" s="38"/>
      <c r="I36" s="60"/>
    </row>
    <row r="37" spans="1:9" ht="12.75" customHeight="1">
      <c r="A37" s="57"/>
      <c r="B37" s="57"/>
      <c r="C37" s="61"/>
      <c r="D37" s="58"/>
      <c r="E37" s="77"/>
      <c r="F37" s="38"/>
      <c r="G37" s="38"/>
      <c r="H37" s="38"/>
      <c r="I37" s="61"/>
    </row>
    <row r="38" spans="1:9" ht="12.75" customHeight="1">
      <c r="A38" s="61"/>
      <c r="B38" s="62"/>
      <c r="C38" s="61"/>
      <c r="D38" s="58"/>
      <c r="E38" s="77"/>
      <c r="F38" s="63"/>
      <c r="G38" s="38"/>
      <c r="H38" s="64"/>
      <c r="I38" s="38"/>
    </row>
    <row r="39" spans="1:9" ht="12.75" customHeight="1">
      <c r="A39" s="61"/>
      <c r="B39" s="62"/>
      <c r="C39" s="61"/>
      <c r="D39" s="58"/>
      <c r="E39" s="77"/>
      <c r="F39" s="63"/>
      <c r="G39" s="38"/>
      <c r="H39" s="64"/>
      <c r="I39" s="38"/>
    </row>
    <row r="40" spans="1:9" ht="12.75" customHeight="1">
      <c r="A40" s="61"/>
      <c r="B40" s="62"/>
      <c r="C40" s="61"/>
      <c r="D40" s="58"/>
      <c r="E40" s="77"/>
      <c r="F40" s="63"/>
      <c r="G40" s="38"/>
      <c r="H40" s="64"/>
      <c r="I40" s="38"/>
    </row>
    <row r="41" spans="1:9" ht="12.75" customHeight="1">
      <c r="A41" s="61"/>
      <c r="B41" s="62"/>
      <c r="C41" s="61"/>
      <c r="D41" s="58"/>
      <c r="E41" s="77"/>
      <c r="F41" s="63"/>
      <c r="G41" s="38"/>
      <c r="H41" s="64"/>
      <c r="I41" s="38"/>
    </row>
    <row r="42" spans="1:9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9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9" ht="12.75" customHeight="1">
      <c r="A44" s="61"/>
      <c r="B44" s="62"/>
      <c r="C44" s="61"/>
      <c r="D44" s="58"/>
      <c r="E44" s="77"/>
      <c r="F44" s="63"/>
      <c r="G44" s="38"/>
      <c r="H44" s="64"/>
      <c r="I44" s="38"/>
    </row>
    <row r="45" spans="1:9" ht="12.75" customHeight="1">
      <c r="A45" s="61"/>
      <c r="B45" s="62"/>
      <c r="C45" s="61"/>
      <c r="D45" s="58"/>
      <c r="E45" s="77"/>
      <c r="F45" s="63"/>
      <c r="G45" s="38"/>
      <c r="H45" s="64"/>
      <c r="I45" s="38"/>
    </row>
    <row r="46" spans="1:9" ht="12.75" customHeight="1">
      <c r="A46" s="61"/>
      <c r="B46" s="62"/>
      <c r="C46" s="61"/>
      <c r="D46" s="58"/>
      <c r="E46" s="77"/>
      <c r="F46" s="63"/>
      <c r="G46" s="38"/>
      <c r="H46" s="64"/>
      <c r="I46" s="38"/>
    </row>
    <row r="47" spans="1:9" ht="12.75" customHeight="1">
      <c r="A47" s="61"/>
      <c r="B47" s="62"/>
      <c r="C47" s="61"/>
      <c r="D47" s="58"/>
      <c r="E47" s="77"/>
      <c r="F47" s="63"/>
      <c r="G47" s="38"/>
      <c r="H47" s="64"/>
      <c r="I47" s="38"/>
    </row>
    <row r="48" spans="1:9" ht="15.75">
      <c r="A48" s="61"/>
      <c r="B48" s="62"/>
      <c r="C48" s="58"/>
      <c r="D48" s="58"/>
      <c r="E48" s="59"/>
      <c r="F48" s="63"/>
      <c r="G48" s="38"/>
      <c r="H48" s="64"/>
      <c r="I48" s="38"/>
    </row>
    <row r="49" spans="1:14" ht="15.75">
      <c r="A49" s="52" t="s">
        <v>169</v>
      </c>
      <c r="B49" s="62"/>
      <c r="C49" s="38"/>
      <c r="D49" s="63"/>
      <c r="E49" s="66"/>
      <c r="F49" s="63"/>
      <c r="G49" s="38"/>
      <c r="H49" s="64"/>
      <c r="I49" s="38"/>
      <c r="N49" s="78"/>
    </row>
    <row r="50" spans="1:14" ht="15.75">
      <c r="A50" s="61"/>
      <c r="B50" s="62"/>
      <c r="C50" s="38"/>
      <c r="D50" s="63"/>
      <c r="E50" s="66"/>
      <c r="F50" s="63"/>
      <c r="G50" s="38"/>
      <c r="H50" s="64"/>
      <c r="I50" s="38"/>
    </row>
    <row r="51" spans="1:14" ht="15.75">
      <c r="A51" s="81" t="s">
        <v>266</v>
      </c>
      <c r="B51" s="82"/>
      <c r="C51" s="81"/>
      <c r="D51" s="83"/>
      <c r="E51" s="66"/>
      <c r="F51" s="63"/>
      <c r="G51" s="38"/>
      <c r="H51" s="64"/>
      <c r="I51" s="38"/>
    </row>
    <row r="52" spans="1:14" ht="15.75">
      <c r="A52" s="73"/>
      <c r="B52" s="62"/>
      <c r="C52" s="38"/>
      <c r="D52" s="63"/>
      <c r="E52" s="66"/>
      <c r="F52" s="63"/>
      <c r="G52" s="38"/>
      <c r="H52" s="64"/>
      <c r="I52" s="38"/>
    </row>
    <row r="53" spans="1:14" ht="15.75">
      <c r="A53" s="52" t="s">
        <v>170</v>
      </c>
      <c r="B53" s="38"/>
      <c r="C53" s="38"/>
      <c r="D53" s="63"/>
      <c r="E53" s="66"/>
      <c r="F53" s="38"/>
      <c r="G53" s="38"/>
      <c r="H53" s="64"/>
      <c r="I53" s="38"/>
    </row>
    <row r="54" spans="1:14" ht="15.75">
      <c r="G54" s="38"/>
      <c r="H54" s="64"/>
      <c r="I54" s="38"/>
    </row>
    <row r="55" spans="1:14">
      <c r="A55" s="80"/>
      <c r="G55" s="38"/>
      <c r="H55" s="38"/>
      <c r="I55" s="38"/>
    </row>
    <row r="56" spans="1:14">
      <c r="A56" s="51"/>
    </row>
  </sheetData>
  <pageMargins left="0.7" right="0.7" top="0.27" bottom="0.26" header="0.17" footer="0.17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N56"/>
  <sheetViews>
    <sheetView topLeftCell="A25" workbookViewId="0">
      <selection activeCell="I50" sqref="I50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248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249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71</v>
      </c>
      <c r="D8" s="45"/>
      <c r="E8" s="43" t="s">
        <v>190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72</v>
      </c>
      <c r="D9" s="45"/>
      <c r="E9" s="43" t="s">
        <v>250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71</v>
      </c>
      <c r="D14" s="49"/>
      <c r="E14" s="43" t="s">
        <v>251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73</v>
      </c>
      <c r="D15" s="76"/>
      <c r="E15" s="75" t="s">
        <v>107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72</v>
      </c>
      <c r="D19" s="49"/>
      <c r="E19" s="43" t="s">
        <v>162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74</v>
      </c>
      <c r="D20" s="49"/>
      <c r="E20" s="43" t="s">
        <v>95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 t="s">
        <v>252</v>
      </c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77</v>
      </c>
      <c r="D25" s="45"/>
      <c r="E25" s="43" t="s">
        <v>24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3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48</v>
      </c>
      <c r="D29" s="38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74">
        <v>48</v>
      </c>
      <c r="E31" s="47"/>
      <c r="F31" s="38"/>
      <c r="G31" s="38"/>
      <c r="H31" s="43"/>
      <c r="I31" s="43"/>
    </row>
    <row r="32" spans="1:9" ht="15.75">
      <c r="A32" s="3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 ht="12.75" customHeight="1">
      <c r="A36" s="57" t="s">
        <v>137</v>
      </c>
      <c r="B36" s="57"/>
      <c r="C36" s="52" t="s">
        <v>234</v>
      </c>
      <c r="D36" s="58" t="s">
        <v>13</v>
      </c>
      <c r="E36" s="77">
        <v>9.6</v>
      </c>
      <c r="F36" s="38"/>
      <c r="G36" s="38"/>
      <c r="H36" s="38"/>
      <c r="I36" s="60"/>
    </row>
    <row r="37" spans="1:9" ht="12.75" customHeight="1">
      <c r="A37" s="57" t="s">
        <v>26</v>
      </c>
      <c r="B37" s="57"/>
      <c r="C37" s="61" t="s">
        <v>30</v>
      </c>
      <c r="D37" s="58" t="s">
        <v>13</v>
      </c>
      <c r="E37" s="77">
        <v>9.6</v>
      </c>
      <c r="F37" s="38"/>
      <c r="G37" s="38"/>
      <c r="H37" s="38"/>
      <c r="I37" s="61"/>
    </row>
    <row r="38" spans="1:9" ht="12.75" customHeight="1">
      <c r="A38" s="61" t="s">
        <v>87</v>
      </c>
      <c r="B38" s="62"/>
      <c r="C38" s="61" t="s">
        <v>18</v>
      </c>
      <c r="D38" s="58" t="s">
        <v>13</v>
      </c>
      <c r="E38" s="77">
        <v>9.6</v>
      </c>
      <c r="F38" s="63"/>
      <c r="G38" s="38"/>
      <c r="H38" s="64"/>
      <c r="I38" s="38"/>
    </row>
    <row r="39" spans="1:9" ht="12.75" customHeight="1">
      <c r="A39" s="61" t="s">
        <v>208</v>
      </c>
      <c r="B39" s="62"/>
      <c r="C39" s="61" t="s">
        <v>30</v>
      </c>
      <c r="D39" s="58" t="s">
        <v>13</v>
      </c>
      <c r="E39" s="77">
        <v>9.6</v>
      </c>
      <c r="F39" s="63"/>
      <c r="G39" s="38"/>
      <c r="H39" s="64"/>
      <c r="I39" s="38"/>
    </row>
    <row r="40" spans="1:9" ht="12.75" customHeight="1">
      <c r="A40" s="61" t="s">
        <v>235</v>
      </c>
      <c r="B40" s="62"/>
      <c r="C40" s="61" t="s">
        <v>18</v>
      </c>
      <c r="D40" s="58" t="s">
        <v>13</v>
      </c>
      <c r="E40" s="77">
        <v>9.6</v>
      </c>
      <c r="F40" s="63"/>
      <c r="G40" s="38"/>
      <c r="H40" s="64"/>
      <c r="I40" s="38"/>
    </row>
    <row r="41" spans="1:9" ht="12.75" customHeight="1">
      <c r="A41" s="61"/>
      <c r="B41" s="62"/>
      <c r="C41" s="61"/>
      <c r="D41" s="58"/>
      <c r="E41" s="77"/>
      <c r="F41" s="63"/>
      <c r="G41" s="38"/>
      <c r="H41" s="64"/>
      <c r="I41" s="38"/>
    </row>
    <row r="42" spans="1:9" ht="12.75" customHeight="1">
      <c r="A42" s="61"/>
      <c r="B42" s="62"/>
      <c r="C42" s="61"/>
      <c r="D42" s="58"/>
      <c r="E42" s="77"/>
      <c r="F42" s="63"/>
      <c r="G42" s="38"/>
      <c r="H42" s="64"/>
      <c r="I42" s="38"/>
    </row>
    <row r="43" spans="1:9" ht="12.75" customHeight="1">
      <c r="A43" s="61"/>
      <c r="B43" s="62"/>
      <c r="C43" s="61"/>
      <c r="D43" s="58"/>
      <c r="E43" s="77"/>
      <c r="F43" s="63"/>
      <c r="G43" s="38"/>
      <c r="H43" s="64"/>
      <c r="I43" s="38"/>
    </row>
    <row r="44" spans="1:9" ht="12.75" customHeight="1">
      <c r="A44" s="61"/>
      <c r="B44" s="62"/>
      <c r="C44" s="61"/>
      <c r="D44" s="58"/>
      <c r="E44" s="77"/>
      <c r="F44" s="63"/>
      <c r="G44" s="38"/>
      <c r="H44" s="64"/>
      <c r="I44" s="38"/>
    </row>
    <row r="45" spans="1:9" ht="12.75" customHeight="1">
      <c r="A45" s="61"/>
      <c r="B45" s="62"/>
      <c r="C45" s="61"/>
      <c r="D45" s="58"/>
      <c r="E45" s="77"/>
      <c r="F45" s="63"/>
      <c r="G45" s="38"/>
      <c r="H45" s="64"/>
      <c r="I45" s="38"/>
    </row>
    <row r="46" spans="1:9" ht="12.75" customHeight="1">
      <c r="A46" s="61"/>
      <c r="B46" s="62"/>
      <c r="C46" s="61"/>
      <c r="D46" s="58"/>
      <c r="E46" s="77"/>
      <c r="F46" s="63"/>
      <c r="G46" s="38"/>
      <c r="H46" s="64"/>
      <c r="I46" s="38"/>
    </row>
    <row r="47" spans="1:9" ht="12.75" customHeight="1">
      <c r="A47" s="61"/>
      <c r="B47" s="62"/>
      <c r="C47" s="61"/>
      <c r="D47" s="58"/>
      <c r="E47" s="77"/>
      <c r="F47" s="63"/>
      <c r="G47" s="38"/>
      <c r="H47" s="64"/>
      <c r="I47" s="38"/>
    </row>
    <row r="48" spans="1:9" ht="15.75">
      <c r="A48" s="61"/>
      <c r="B48" s="62"/>
      <c r="C48" s="58"/>
      <c r="D48" s="58"/>
      <c r="E48" s="59"/>
      <c r="F48" s="63"/>
      <c r="G48" s="38"/>
      <c r="H48" s="64"/>
      <c r="I48" s="38"/>
    </row>
    <row r="49" spans="1:14" ht="15.75">
      <c r="A49" s="52" t="s">
        <v>169</v>
      </c>
      <c r="B49" s="62"/>
      <c r="C49" s="38"/>
      <c r="D49" s="63"/>
      <c r="E49" s="66"/>
      <c r="F49" s="63"/>
      <c r="G49" s="38"/>
      <c r="H49" s="64"/>
      <c r="I49" s="38"/>
      <c r="N49" s="78"/>
    </row>
    <row r="50" spans="1:14" ht="15.75">
      <c r="A50" s="61"/>
      <c r="B50" s="62"/>
      <c r="C50" s="38"/>
      <c r="D50" s="63"/>
      <c r="E50" s="66"/>
      <c r="F50" s="63"/>
      <c r="G50" s="38"/>
      <c r="H50" s="64"/>
      <c r="I50" s="38"/>
    </row>
    <row r="51" spans="1:14" ht="15.75">
      <c r="A51" s="61" t="s">
        <v>254</v>
      </c>
      <c r="B51" s="62"/>
      <c r="C51" s="61" t="s">
        <v>255</v>
      </c>
      <c r="D51" s="79" t="s">
        <v>256</v>
      </c>
      <c r="E51" s="66"/>
      <c r="F51" s="63"/>
      <c r="G51" s="38"/>
      <c r="H51" s="64"/>
      <c r="I51" s="38"/>
    </row>
    <row r="52" spans="1:14" ht="15.75">
      <c r="A52" s="73"/>
      <c r="B52" s="62"/>
      <c r="C52" s="38"/>
      <c r="D52" s="63"/>
      <c r="E52" s="66"/>
      <c r="F52" s="63"/>
      <c r="G52" s="38"/>
      <c r="H52" s="64"/>
      <c r="I52" s="38"/>
    </row>
    <row r="53" spans="1:14" ht="15.75">
      <c r="A53" s="52" t="s">
        <v>170</v>
      </c>
      <c r="B53" s="38"/>
      <c r="C53" s="38"/>
      <c r="D53" s="63"/>
      <c r="E53" s="66"/>
      <c r="F53" s="38"/>
      <c r="G53" s="38"/>
      <c r="H53" s="64"/>
      <c r="I53" s="38"/>
    </row>
    <row r="54" spans="1:14" ht="15.75">
      <c r="G54" s="38"/>
      <c r="H54" s="64"/>
      <c r="I54" s="38"/>
    </row>
    <row r="55" spans="1:14">
      <c r="A55" s="80" t="s">
        <v>253</v>
      </c>
      <c r="G55" s="38"/>
      <c r="H55" s="38"/>
      <c r="I55" s="38"/>
    </row>
    <row r="56" spans="1:14">
      <c r="A56" s="51"/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N58"/>
  <sheetViews>
    <sheetView topLeftCell="A23" workbookViewId="0">
      <selection activeCell="M30" sqref="M30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239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240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73</v>
      </c>
      <c r="D8" s="45" t="s">
        <v>245</v>
      </c>
      <c r="E8" s="43" t="s">
        <v>24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73</v>
      </c>
      <c r="D9" s="45" t="s">
        <v>246</v>
      </c>
      <c r="E9" s="43" t="s">
        <v>69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 t="s">
        <v>247</v>
      </c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71</v>
      </c>
      <c r="D14" s="49"/>
      <c r="E14" s="43" t="s">
        <v>107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73</v>
      </c>
      <c r="D15" s="76"/>
      <c r="E15" s="75" t="s">
        <v>241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70</v>
      </c>
      <c r="D19" s="49"/>
      <c r="E19" s="43" t="s">
        <v>162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72</v>
      </c>
      <c r="D20" s="49"/>
      <c r="E20" s="43" t="s">
        <v>56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75</v>
      </c>
      <c r="D25" s="45"/>
      <c r="E25" s="43" t="s">
        <v>24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3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52</v>
      </c>
      <c r="D29" s="38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74">
        <v>52</v>
      </c>
      <c r="E31" s="47"/>
      <c r="F31" s="38"/>
      <c r="G31" s="38"/>
      <c r="H31" s="43"/>
      <c r="I31" s="43"/>
    </row>
    <row r="32" spans="1:9" ht="15.75">
      <c r="A32" s="3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 ht="12.75" customHeight="1">
      <c r="A36" s="57" t="s">
        <v>45</v>
      </c>
      <c r="B36" s="31"/>
      <c r="C36" s="52" t="s">
        <v>51</v>
      </c>
      <c r="D36" s="58" t="s">
        <v>13</v>
      </c>
      <c r="E36" s="77">
        <v>3.71</v>
      </c>
      <c r="F36" s="38"/>
      <c r="G36" s="38"/>
      <c r="H36" s="38"/>
      <c r="I36" s="60"/>
    </row>
    <row r="37" spans="1:9" ht="12.75" customHeight="1">
      <c r="A37" s="57" t="s">
        <v>137</v>
      </c>
      <c r="B37" s="57"/>
      <c r="C37" s="52" t="s">
        <v>30</v>
      </c>
      <c r="D37" s="58" t="s">
        <v>13</v>
      </c>
      <c r="E37" s="77">
        <v>3.71</v>
      </c>
      <c r="F37" s="38"/>
      <c r="G37" s="38"/>
      <c r="H37" s="38"/>
      <c r="I37" s="60"/>
    </row>
    <row r="38" spans="1:9" ht="12.75" customHeight="1">
      <c r="A38" s="57" t="s">
        <v>74</v>
      </c>
      <c r="B38" s="38"/>
      <c r="C38" s="61" t="s">
        <v>18</v>
      </c>
      <c r="D38" s="58" t="s">
        <v>13</v>
      </c>
      <c r="E38" s="77">
        <v>3.71</v>
      </c>
      <c r="F38" s="38"/>
      <c r="G38" s="38"/>
      <c r="H38" s="38"/>
      <c r="I38" s="61"/>
    </row>
    <row r="39" spans="1:9" ht="12.75" customHeight="1">
      <c r="A39" s="57" t="s">
        <v>26</v>
      </c>
      <c r="B39" s="57"/>
      <c r="C39" s="61" t="s">
        <v>51</v>
      </c>
      <c r="D39" s="58" t="s">
        <v>13</v>
      </c>
      <c r="E39" s="77">
        <v>3.71</v>
      </c>
      <c r="F39" s="38"/>
      <c r="G39" s="38"/>
      <c r="H39" s="38"/>
      <c r="I39" s="61"/>
    </row>
    <row r="40" spans="1:9" ht="12.75" customHeight="1">
      <c r="A40" s="61" t="s">
        <v>78</v>
      </c>
      <c r="B40" s="62"/>
      <c r="C40" s="61" t="s">
        <v>18</v>
      </c>
      <c r="D40" s="58" t="s">
        <v>13</v>
      </c>
      <c r="E40" s="77">
        <v>3.71</v>
      </c>
      <c r="F40" s="63"/>
      <c r="G40" s="38"/>
      <c r="H40" s="64"/>
      <c r="I40" s="38"/>
    </row>
    <row r="41" spans="1:9" ht="12.75" customHeight="1">
      <c r="A41" s="61" t="s">
        <v>114</v>
      </c>
      <c r="B41" s="62"/>
      <c r="C41" s="61" t="s">
        <v>51</v>
      </c>
      <c r="D41" s="58" t="s">
        <v>13</v>
      </c>
      <c r="E41" s="77">
        <v>3.71</v>
      </c>
      <c r="F41" s="63"/>
      <c r="G41" s="38"/>
      <c r="H41" s="64"/>
      <c r="I41" s="38"/>
    </row>
    <row r="42" spans="1:9" ht="12.75" customHeight="1">
      <c r="A42" s="61" t="s">
        <v>47</v>
      </c>
      <c r="B42" s="62"/>
      <c r="C42" s="61" t="s">
        <v>50</v>
      </c>
      <c r="D42" s="58" t="s">
        <v>13</v>
      </c>
      <c r="E42" s="77">
        <v>3.71</v>
      </c>
      <c r="F42" s="63"/>
      <c r="G42" s="38"/>
      <c r="H42" s="64"/>
      <c r="I42" s="38"/>
    </row>
    <row r="43" spans="1:9" ht="12.75" customHeight="1">
      <c r="A43" s="61" t="s">
        <v>242</v>
      </c>
      <c r="B43" s="62"/>
      <c r="C43" s="61" t="s">
        <v>51</v>
      </c>
      <c r="D43" s="58" t="s">
        <v>13</v>
      </c>
      <c r="E43" s="77">
        <v>3.71</v>
      </c>
      <c r="F43" s="63"/>
      <c r="G43" s="38"/>
      <c r="H43" s="64"/>
      <c r="I43" s="38"/>
    </row>
    <row r="44" spans="1:9" ht="12.75" customHeight="1">
      <c r="A44" s="61" t="s">
        <v>160</v>
      </c>
      <c r="B44" s="62"/>
      <c r="C44" s="61" t="s">
        <v>18</v>
      </c>
      <c r="D44" s="58" t="s">
        <v>13</v>
      </c>
      <c r="E44" s="77">
        <v>3.71</v>
      </c>
      <c r="F44" s="63"/>
      <c r="G44" s="38"/>
      <c r="H44" s="64"/>
      <c r="I44" s="38"/>
    </row>
    <row r="45" spans="1:9" ht="12.75" customHeight="1">
      <c r="A45" s="61" t="s">
        <v>48</v>
      </c>
      <c r="B45" s="62"/>
      <c r="C45" s="61" t="s">
        <v>18</v>
      </c>
      <c r="D45" s="58" t="s">
        <v>13</v>
      </c>
      <c r="E45" s="77">
        <v>3.71</v>
      </c>
      <c r="F45" s="63"/>
      <c r="G45" s="38"/>
      <c r="H45" s="64"/>
      <c r="I45" s="38"/>
    </row>
    <row r="46" spans="1:9" ht="12.75" customHeight="1">
      <c r="A46" s="61" t="s">
        <v>243</v>
      </c>
      <c r="B46" s="62"/>
      <c r="C46" s="61" t="s">
        <v>51</v>
      </c>
      <c r="D46" s="58" t="s">
        <v>13</v>
      </c>
      <c r="E46" s="77">
        <v>3.71</v>
      </c>
      <c r="F46" s="63"/>
      <c r="G46" s="38"/>
      <c r="H46" s="64"/>
      <c r="I46" s="38"/>
    </row>
    <row r="47" spans="1:9" ht="12.75" customHeight="1">
      <c r="A47" s="61" t="s">
        <v>244</v>
      </c>
      <c r="B47" s="62"/>
      <c r="C47" s="61" t="s">
        <v>18</v>
      </c>
      <c r="D47" s="58" t="s">
        <v>13</v>
      </c>
      <c r="E47" s="77">
        <v>3.71</v>
      </c>
      <c r="F47" s="63"/>
      <c r="G47" s="38"/>
      <c r="H47" s="64"/>
      <c r="I47" s="38"/>
    </row>
    <row r="48" spans="1:9" ht="12.75" customHeight="1">
      <c r="A48" s="61" t="s">
        <v>90</v>
      </c>
      <c r="B48" s="62"/>
      <c r="C48" s="61" t="s">
        <v>18</v>
      </c>
      <c r="D48" s="58" t="s">
        <v>13</v>
      </c>
      <c r="E48" s="77">
        <v>3.71</v>
      </c>
      <c r="F48" s="63"/>
      <c r="G48" s="38"/>
      <c r="H48" s="64"/>
      <c r="I48" s="38"/>
    </row>
    <row r="49" spans="1:14" ht="12.75" customHeight="1">
      <c r="A49" s="61" t="s">
        <v>195</v>
      </c>
      <c r="B49" s="62"/>
      <c r="C49" s="61" t="s">
        <v>18</v>
      </c>
      <c r="D49" s="58" t="s">
        <v>13</v>
      </c>
      <c r="E49" s="77">
        <v>3.71</v>
      </c>
      <c r="F49" s="63"/>
      <c r="G49" s="38"/>
      <c r="H49" s="64"/>
      <c r="I49" s="38"/>
    </row>
    <row r="50" spans="1:14" ht="15.75">
      <c r="A50" s="61"/>
      <c r="B50" s="62"/>
      <c r="C50" s="58"/>
      <c r="D50" s="58"/>
      <c r="E50" s="59"/>
      <c r="F50" s="63"/>
      <c r="G50" s="38"/>
      <c r="H50" s="64"/>
      <c r="I50" s="38"/>
    </row>
    <row r="51" spans="1:14" ht="15.75">
      <c r="A51" s="52" t="s">
        <v>169</v>
      </c>
      <c r="B51" s="62"/>
      <c r="C51" s="38"/>
      <c r="D51" s="63"/>
      <c r="E51" s="66"/>
      <c r="F51" s="63"/>
      <c r="G51" s="38"/>
      <c r="H51" s="64"/>
      <c r="I51" s="38"/>
      <c r="N51" s="78"/>
    </row>
    <row r="52" spans="1:14" ht="15.75">
      <c r="A52" s="61"/>
      <c r="B52" s="62"/>
      <c r="C52" s="38"/>
      <c r="D52" s="63"/>
      <c r="E52" s="66"/>
      <c r="F52" s="63"/>
      <c r="G52" s="38"/>
      <c r="H52" s="64"/>
      <c r="I52" s="38"/>
    </row>
    <row r="53" spans="1:14" ht="15.75">
      <c r="A53" s="61"/>
      <c r="B53" s="62"/>
      <c r="C53" s="38"/>
      <c r="D53" s="63"/>
      <c r="E53" s="66"/>
      <c r="F53" s="63"/>
      <c r="G53" s="38"/>
      <c r="H53" s="64"/>
      <c r="I53" s="38"/>
    </row>
    <row r="54" spans="1:14" ht="15.75">
      <c r="A54" s="73"/>
      <c r="B54" s="62"/>
      <c r="C54" s="38"/>
      <c r="D54" s="63"/>
      <c r="E54" s="66"/>
      <c r="F54" s="63"/>
      <c r="G54" s="38"/>
      <c r="H54" s="64"/>
      <c r="I54" s="38"/>
    </row>
    <row r="55" spans="1:14" ht="15.75">
      <c r="A55" s="52" t="s">
        <v>170</v>
      </c>
      <c r="B55" s="38"/>
      <c r="C55" s="38"/>
      <c r="D55" s="63"/>
      <c r="E55" s="66"/>
      <c r="F55" s="38"/>
      <c r="G55" s="38"/>
      <c r="H55" s="64"/>
      <c r="I55" s="38"/>
    </row>
    <row r="56" spans="1:14" ht="15.75">
      <c r="G56" s="38"/>
      <c r="H56" s="64"/>
      <c r="I56" s="38"/>
    </row>
    <row r="57" spans="1:14">
      <c r="G57" s="38"/>
      <c r="H57" s="38"/>
      <c r="I57" s="38"/>
    </row>
    <row r="58" spans="1:14">
      <c r="A58" s="51"/>
    </row>
  </sheetData>
  <pageMargins left="0.7" right="0.7" top="0.46" bottom="0.54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2:H63"/>
  <sheetViews>
    <sheetView workbookViewId="0">
      <selection activeCell="D31" sqref="D31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35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774</v>
      </c>
      <c r="D4" s="133"/>
      <c r="E4" s="133"/>
      <c r="F4" s="133"/>
      <c r="G4" s="40"/>
      <c r="H4" s="40"/>
    </row>
    <row r="6" spans="1:8" ht="15.75">
      <c r="A6" s="43"/>
      <c r="B6" s="44" t="s">
        <v>1</v>
      </c>
      <c r="C6" s="44" t="s">
        <v>79</v>
      </c>
      <c r="D6" s="43"/>
      <c r="E6" s="58"/>
      <c r="F6" s="43"/>
      <c r="G6" s="43"/>
    </row>
    <row r="7" spans="1:8" ht="15" customHeight="1">
      <c r="A7" s="43" t="s">
        <v>2</v>
      </c>
      <c r="B7" s="44">
        <v>64</v>
      </c>
      <c r="C7" s="45"/>
      <c r="D7" s="43" t="s">
        <v>221</v>
      </c>
      <c r="E7" s="46"/>
      <c r="F7" s="58"/>
      <c r="G7" s="47">
        <v>10</v>
      </c>
    </row>
    <row r="8" spans="1:8" ht="15.75">
      <c r="A8" s="43" t="s">
        <v>3</v>
      </c>
      <c r="B8" s="44">
        <v>67</v>
      </c>
      <c r="C8" s="111"/>
      <c r="D8" s="75" t="s">
        <v>436</v>
      </c>
      <c r="E8" s="58"/>
      <c r="F8" s="47"/>
      <c r="G8" s="47">
        <v>5</v>
      </c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 t="s">
        <v>1</v>
      </c>
      <c r="C12" s="44" t="s">
        <v>79</v>
      </c>
      <c r="D12" s="44"/>
      <c r="E12" s="48"/>
      <c r="F12" s="43"/>
      <c r="G12" s="47"/>
    </row>
    <row r="13" spans="1:8" ht="15.75">
      <c r="A13" s="43" t="s">
        <v>2</v>
      </c>
      <c r="B13" s="44">
        <v>63</v>
      </c>
      <c r="C13" s="111"/>
      <c r="D13" s="43" t="s">
        <v>463</v>
      </c>
      <c r="E13" s="50"/>
      <c r="F13" s="58"/>
      <c r="G13" s="47">
        <v>10</v>
      </c>
    </row>
    <row r="14" spans="1:8" ht="15.75">
      <c r="A14" s="43" t="s">
        <v>3</v>
      </c>
      <c r="B14" s="44">
        <v>64</v>
      </c>
      <c r="C14" s="111"/>
      <c r="D14" s="43" t="s">
        <v>781</v>
      </c>
      <c r="E14" s="50"/>
      <c r="F14" s="43"/>
      <c r="G14" s="47">
        <v>5</v>
      </c>
    </row>
    <row r="15" spans="1:8" ht="15.75">
      <c r="A15" s="43"/>
      <c r="B15" s="44"/>
      <c r="C15" s="76"/>
      <c r="D15" s="75"/>
      <c r="E15" s="50"/>
      <c r="F15" s="43"/>
      <c r="G15" s="47"/>
    </row>
    <row r="16" spans="1:8" s="34" customFormat="1">
      <c r="A16" s="52"/>
      <c r="B16" s="111"/>
      <c r="C16" s="111"/>
      <c r="D16" s="52"/>
      <c r="E16" s="58"/>
      <c r="F16" s="55"/>
      <c r="G16" s="55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 t="s">
        <v>1</v>
      </c>
      <c r="C18" s="44" t="s">
        <v>79</v>
      </c>
      <c r="D18" s="44"/>
      <c r="E18" s="48"/>
      <c r="F18" s="43"/>
      <c r="G18" s="43"/>
    </row>
    <row r="19" spans="1:7" ht="15.75">
      <c r="A19" s="43" t="s">
        <v>2</v>
      </c>
      <c r="B19" s="44">
        <v>61</v>
      </c>
      <c r="C19" s="111">
        <v>27</v>
      </c>
      <c r="D19" s="43" t="s">
        <v>175</v>
      </c>
      <c r="E19" s="50"/>
      <c r="F19" s="43"/>
      <c r="G19" s="47">
        <v>10</v>
      </c>
    </row>
    <row r="20" spans="1:7" ht="15.75">
      <c r="A20" s="43" t="s">
        <v>3</v>
      </c>
      <c r="B20" s="44">
        <v>61</v>
      </c>
      <c r="C20" s="111">
        <v>30</v>
      </c>
      <c r="D20" s="43" t="s">
        <v>782</v>
      </c>
      <c r="E20" s="50"/>
      <c r="F20" s="43"/>
      <c r="G20" s="47">
        <v>5</v>
      </c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52"/>
      <c r="B22" s="44"/>
      <c r="C22" s="45"/>
      <c r="D22" s="43"/>
      <c r="E22" s="58"/>
      <c r="F22" s="47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 t="s">
        <v>6</v>
      </c>
      <c r="C24" s="44"/>
      <c r="D24" s="43"/>
      <c r="E24" s="58"/>
      <c r="F24" s="43"/>
      <c r="G24" s="43"/>
    </row>
    <row r="25" spans="1:7" ht="15.75">
      <c r="B25" s="44">
        <v>70</v>
      </c>
      <c r="C25" s="43" t="s">
        <v>221</v>
      </c>
      <c r="D25" s="43"/>
      <c r="E25" s="58"/>
      <c r="F25" s="58"/>
      <c r="G25" s="47">
        <v>5</v>
      </c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 t="s">
        <v>8</v>
      </c>
      <c r="B27" s="43"/>
      <c r="C27" s="43">
        <v>52</v>
      </c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 t="s">
        <v>9</v>
      </c>
      <c r="B29" s="43"/>
      <c r="C29" s="43" t="s">
        <v>60</v>
      </c>
      <c r="D29" s="117">
        <v>52</v>
      </c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 t="s">
        <v>10</v>
      </c>
      <c r="B31" s="43"/>
      <c r="C31" s="43"/>
      <c r="D31" s="131">
        <v>5</v>
      </c>
      <c r="E31" s="58"/>
      <c r="F31" s="58"/>
      <c r="G31" s="58"/>
    </row>
    <row r="32" spans="1:7">
      <c r="A32" s="58"/>
      <c r="B32" s="58"/>
      <c r="C32" s="58"/>
      <c r="D32" s="51" t="s">
        <v>11</v>
      </c>
      <c r="E32" s="52" t="s">
        <v>12</v>
      </c>
      <c r="F32" s="58"/>
      <c r="G32" s="58"/>
    </row>
    <row r="33" spans="1:7" s="124" customFormat="1">
      <c r="A33" s="34" t="s">
        <v>775</v>
      </c>
      <c r="B33" s="121"/>
      <c r="C33" s="52"/>
      <c r="D33" s="122" t="s">
        <v>13</v>
      </c>
      <c r="E33" s="123">
        <f>IF(A33="","",$D$29/$D$31)</f>
        <v>10.4</v>
      </c>
      <c r="F33" s="122"/>
      <c r="G33" s="122"/>
    </row>
    <row r="34" spans="1:7" s="124" customFormat="1" ht="12.75" customHeight="1">
      <c r="A34" s="34" t="s">
        <v>776</v>
      </c>
      <c r="B34" s="121"/>
      <c r="C34" s="52"/>
      <c r="D34" s="122" t="s">
        <v>13</v>
      </c>
      <c r="E34" s="123">
        <f t="shared" ref="E34:E40" si="0">IF(A34="","",$D$29/$D$31)</f>
        <v>10.4</v>
      </c>
      <c r="F34" s="122"/>
      <c r="G34" s="122"/>
    </row>
    <row r="35" spans="1:7" s="124" customFormat="1" ht="12.75" customHeight="1">
      <c r="A35" s="34" t="s">
        <v>273</v>
      </c>
      <c r="B35" s="126"/>
      <c r="C35" s="52"/>
      <c r="D35" s="122" t="s">
        <v>13</v>
      </c>
      <c r="E35" s="123">
        <f t="shared" si="0"/>
        <v>10.4</v>
      </c>
      <c r="F35" s="127"/>
      <c r="G35" s="64"/>
    </row>
    <row r="36" spans="1:7" s="124" customFormat="1" ht="12.75" customHeight="1">
      <c r="A36" s="34" t="s">
        <v>758</v>
      </c>
      <c r="C36" s="52"/>
      <c r="D36" s="122" t="s">
        <v>13</v>
      </c>
      <c r="E36" s="123">
        <f t="shared" si="0"/>
        <v>10.4</v>
      </c>
      <c r="F36" s="127"/>
      <c r="G36" s="64"/>
    </row>
    <row r="37" spans="1:7" s="124" customFormat="1" ht="12.75" customHeight="1">
      <c r="A37" s="34" t="s">
        <v>766</v>
      </c>
      <c r="B37" s="126"/>
      <c r="C37" s="125"/>
      <c r="D37" s="122" t="s">
        <v>13</v>
      </c>
      <c r="E37" s="123">
        <f t="shared" si="0"/>
        <v>10.4</v>
      </c>
      <c r="F37" s="127"/>
      <c r="G37" s="64"/>
    </row>
    <row r="38" spans="1:7" s="124" customFormat="1" ht="12.75" customHeight="1">
      <c r="A38" s="34"/>
      <c r="B38" s="126"/>
      <c r="C38" s="125"/>
      <c r="D38" s="122"/>
      <c r="E38" s="123" t="str">
        <f t="shared" si="0"/>
        <v/>
      </c>
      <c r="F38" s="127"/>
      <c r="G38" s="64"/>
    </row>
    <row r="39" spans="1:7" s="124" customFormat="1" ht="12.75" customHeight="1">
      <c r="A39" s="34"/>
      <c r="B39" s="126"/>
      <c r="C39" s="125"/>
      <c r="D39" s="122"/>
      <c r="E39" s="123" t="str">
        <f t="shared" si="0"/>
        <v/>
      </c>
      <c r="F39" s="127"/>
      <c r="G39" s="64"/>
    </row>
    <row r="40" spans="1:7" s="124" customFormat="1" ht="12.75" customHeight="1">
      <c r="A40" s="34"/>
      <c r="B40" s="126"/>
      <c r="C40" s="125"/>
      <c r="D40" s="122"/>
      <c r="E40" s="123" t="str">
        <f t="shared" si="0"/>
        <v/>
      </c>
      <c r="F40" s="127"/>
      <c r="G40" s="64"/>
    </row>
    <row r="41" spans="1:7" s="124" customFormat="1" ht="12.75" customHeight="1">
      <c r="A41" s="34"/>
      <c r="B41" s="126"/>
      <c r="C41" s="125"/>
      <c r="D41" s="122"/>
      <c r="E41" s="123" t="str">
        <f t="shared" ref="E41:E44" si="1">IF(A41=0,"",$D$29/$D$31)</f>
        <v/>
      </c>
      <c r="F41" s="127"/>
      <c r="G41" s="64"/>
    </row>
    <row r="42" spans="1:7" s="124" customFormat="1" ht="12.75" customHeight="1">
      <c r="A42" s="128"/>
      <c r="B42" s="126"/>
      <c r="C42" s="52"/>
      <c r="D42" s="122"/>
      <c r="E42" s="123" t="str">
        <f t="shared" si="1"/>
        <v/>
      </c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 t="str">
        <f t="shared" si="1"/>
        <v/>
      </c>
      <c r="F43" s="127"/>
      <c r="G43" s="64"/>
    </row>
    <row r="44" spans="1:7" s="124" customFormat="1" ht="12.75" customHeight="1">
      <c r="A44" s="128"/>
      <c r="C44" s="125"/>
      <c r="D44" s="122" t="str">
        <f t="shared" ref="D44" si="2">IF(A44="","","Yes")</f>
        <v/>
      </c>
      <c r="E44" s="123" t="str">
        <f t="shared" si="1"/>
        <v/>
      </c>
      <c r="F44" s="127"/>
      <c r="G44" s="64"/>
    </row>
    <row r="45" spans="1:7" ht="12.75" customHeight="1">
      <c r="C45" s="104"/>
      <c r="D45" s="116"/>
      <c r="E45" s="123" t="str">
        <f t="shared" ref="E45:E46" si="3">IF(D45=0,"",$D$29/$D$31)</f>
        <v/>
      </c>
      <c r="F45" s="63"/>
      <c r="G45" s="64"/>
    </row>
    <row r="46" spans="1:7" ht="12.75" customHeight="1">
      <c r="A46" s="104" t="s">
        <v>777</v>
      </c>
      <c r="C46" s="104"/>
      <c r="D46" s="116"/>
      <c r="E46" s="123" t="str">
        <f t="shared" si="3"/>
        <v/>
      </c>
      <c r="F46" s="63"/>
      <c r="G46" s="64"/>
    </row>
    <row r="47" spans="1:7" ht="12.75" customHeight="1">
      <c r="A47" s="132"/>
      <c r="C47" s="104"/>
      <c r="D47" s="116"/>
      <c r="E47" s="123"/>
      <c r="F47" s="63"/>
      <c r="G47" s="64"/>
    </row>
    <row r="48" spans="1:7" ht="12.75" customHeight="1">
      <c r="A48" s="132"/>
      <c r="B48" s="62"/>
      <c r="C48" s="61"/>
      <c r="D48" s="58"/>
      <c r="E48" s="77"/>
      <c r="F48" s="63"/>
      <c r="G48" s="64"/>
    </row>
    <row r="49" spans="1:7">
      <c r="A49" s="84" t="s">
        <v>779</v>
      </c>
      <c r="B49" s="85"/>
      <c r="C49" s="86"/>
      <c r="D49" s="87"/>
      <c r="E49" s="99"/>
      <c r="F49" s="129" t="s">
        <v>778</v>
      </c>
      <c r="G49" s="88"/>
    </row>
    <row r="50" spans="1:7" ht="13.5" thickBot="1">
      <c r="A50" s="61"/>
      <c r="B50" s="62"/>
      <c r="C50" s="58"/>
      <c r="D50" s="58"/>
      <c r="E50" s="59"/>
      <c r="F50" s="63"/>
      <c r="G50" s="58"/>
    </row>
    <row r="51" spans="1:7" ht="13.5" thickBot="1">
      <c r="A51" s="89" t="s">
        <v>780</v>
      </c>
      <c r="B51" s="90"/>
      <c r="C51" s="91"/>
      <c r="D51" s="92" t="s">
        <v>268</v>
      </c>
      <c r="E51" s="90" t="s">
        <v>269</v>
      </c>
      <c r="F51" s="118" t="s">
        <v>270</v>
      </c>
      <c r="G51" s="119" t="s">
        <v>271</v>
      </c>
    </row>
    <row r="52" spans="1:7">
      <c r="A52" s="96"/>
      <c r="B52" s="98"/>
      <c r="C52" s="101"/>
      <c r="D52" s="97"/>
      <c r="E52" s="96"/>
      <c r="F52" s="134"/>
      <c r="G52" s="134"/>
    </row>
    <row r="53" spans="1:7">
      <c r="A53" s="97"/>
      <c r="B53" s="98"/>
      <c r="C53" s="101"/>
      <c r="D53" s="97"/>
      <c r="E53" s="96"/>
      <c r="F53" s="102"/>
    </row>
    <row r="54" spans="1:7" ht="15.75">
      <c r="A54" s="104"/>
      <c r="C54" s="135"/>
      <c r="D54" s="136"/>
      <c r="E54" s="136"/>
      <c r="F54" s="58"/>
      <c r="G54" s="64"/>
    </row>
    <row r="55" spans="1:7" ht="15.75">
      <c r="A55" s="104"/>
      <c r="C55" s="136"/>
      <c r="D55" s="136"/>
      <c r="E55" s="136"/>
      <c r="F55" s="58"/>
      <c r="G55" s="64"/>
    </row>
    <row r="56" spans="1:7" ht="15.75">
      <c r="A56" s="104"/>
      <c r="C56" s="136"/>
      <c r="D56" s="136"/>
      <c r="E56" s="136"/>
      <c r="F56" s="58"/>
      <c r="G56" s="64"/>
    </row>
    <row r="57" spans="1:7" ht="15.75">
      <c r="A57" s="104"/>
      <c r="B57" s="81"/>
      <c r="C57" s="136"/>
      <c r="D57" s="136"/>
      <c r="E57" s="136"/>
      <c r="F57" s="58"/>
      <c r="G57" s="64"/>
    </row>
    <row r="58" spans="1:7" ht="15.75">
      <c r="A58" s="62"/>
      <c r="B58" s="81"/>
      <c r="C58" s="83"/>
      <c r="D58" s="59"/>
      <c r="E58" s="63"/>
      <c r="F58" s="58"/>
      <c r="G58" s="64"/>
    </row>
    <row r="59" spans="1:7" ht="15.75">
      <c r="A59" s="62"/>
      <c r="B59" s="81"/>
      <c r="C59" s="83"/>
      <c r="D59" s="59"/>
      <c r="E59" s="63"/>
      <c r="F59" s="58"/>
      <c r="G59" s="64"/>
    </row>
    <row r="60" spans="1:7" ht="15.75">
      <c r="A60" s="62"/>
      <c r="B60" s="81"/>
      <c r="C60" s="83"/>
      <c r="D60" s="59"/>
      <c r="E60" s="63"/>
      <c r="F60" s="58"/>
      <c r="G60" s="64"/>
    </row>
    <row r="61" spans="1:7" ht="15.75">
      <c r="A61" s="62"/>
      <c r="B61" s="81"/>
      <c r="C61" s="83"/>
      <c r="D61" s="59"/>
      <c r="E61" s="63"/>
      <c r="F61" s="58"/>
      <c r="G61" s="64"/>
    </row>
    <row r="62" spans="1:7">
      <c r="A62" s="62"/>
      <c r="B62" s="58"/>
      <c r="C62" s="63"/>
      <c r="D62" s="59"/>
      <c r="E62" s="63"/>
      <c r="F62" s="58"/>
      <c r="G62" s="58"/>
    </row>
    <row r="63" spans="1:7">
      <c r="A63" s="62"/>
      <c r="B63" s="58"/>
      <c r="C63" s="63"/>
      <c r="D63" s="59"/>
      <c r="E63" s="58"/>
    </row>
  </sheetData>
  <mergeCells count="4">
    <mergeCell ref="C2:F2"/>
    <mergeCell ref="C4:F4"/>
    <mergeCell ref="F52:G52"/>
    <mergeCell ref="C54:E57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D37" sqref="D37"/>
    </sheetView>
  </sheetViews>
  <sheetFormatPr defaultRowHeight="12.75"/>
  <sheetData>
    <row r="1" spans="1:1">
      <c r="A1" t="s">
        <v>238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I51"/>
  <sheetViews>
    <sheetView topLeftCell="A18" workbookViewId="0">
      <selection activeCell="A18"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229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230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66</v>
      </c>
      <c r="D8" s="45"/>
      <c r="E8" s="43" t="s">
        <v>231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73</v>
      </c>
      <c r="D9" s="45"/>
      <c r="E9" s="43" t="s">
        <v>21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69</v>
      </c>
      <c r="D13" s="49"/>
      <c r="E13" s="43" t="s">
        <v>20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70</v>
      </c>
      <c r="D14" s="76"/>
      <c r="E14" s="75" t="s">
        <v>130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45"/>
      <c r="E15" s="43"/>
      <c r="F15" s="50"/>
      <c r="G15" s="43"/>
      <c r="H15" s="47"/>
      <c r="I15" s="43"/>
    </row>
    <row r="16" spans="1:9" ht="15.75">
      <c r="A16" s="43"/>
      <c r="B16" s="51"/>
      <c r="C16" s="43"/>
      <c r="D16" s="45"/>
      <c r="E16" s="43"/>
      <c r="F16" s="50"/>
      <c r="G16" s="43"/>
      <c r="H16" s="47"/>
      <c r="I16" s="43"/>
    </row>
    <row r="17" spans="1:9" ht="15.75">
      <c r="A17" s="42" t="s">
        <v>5</v>
      </c>
      <c r="B17" s="43"/>
      <c r="C17" s="43" t="s">
        <v>1</v>
      </c>
      <c r="D17" s="44"/>
      <c r="E17" s="44"/>
      <c r="F17" s="48"/>
      <c r="G17" s="43"/>
      <c r="H17" s="43"/>
      <c r="I17" s="43"/>
    </row>
    <row r="18" spans="1:9" ht="15.75">
      <c r="A18" s="43"/>
      <c r="B18" s="43" t="s">
        <v>2</v>
      </c>
      <c r="C18" s="43">
        <v>69</v>
      </c>
      <c r="D18" s="49"/>
      <c r="E18" s="43" t="s">
        <v>175</v>
      </c>
      <c r="F18" s="50"/>
      <c r="G18" s="43"/>
      <c r="H18" s="47">
        <v>10</v>
      </c>
      <c r="I18" s="43"/>
    </row>
    <row r="19" spans="1:9" ht="15.75">
      <c r="A19" s="43"/>
      <c r="B19" s="43" t="s">
        <v>3</v>
      </c>
      <c r="C19" s="43">
        <v>72</v>
      </c>
      <c r="D19" s="49"/>
      <c r="E19" s="43" t="s">
        <v>232</v>
      </c>
      <c r="F19" s="50"/>
      <c r="G19" s="43"/>
      <c r="H19" s="47">
        <v>5</v>
      </c>
      <c r="I19" s="43"/>
    </row>
    <row r="20" spans="1:9" ht="15.75">
      <c r="A20" s="43"/>
      <c r="B20" s="43"/>
      <c r="C20" s="43"/>
      <c r="D20" s="51"/>
      <c r="E20" s="43"/>
      <c r="F20" s="50"/>
      <c r="G20" s="43"/>
      <c r="H20" s="47"/>
      <c r="I20" s="43"/>
    </row>
    <row r="21" spans="1:9" ht="15.75">
      <c r="A21" s="43"/>
      <c r="B21" s="43"/>
      <c r="C21" s="43"/>
      <c r="D21" s="45"/>
      <c r="E21" s="43"/>
      <c r="F21" s="50"/>
      <c r="G21" s="43"/>
      <c r="H21" s="43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73</v>
      </c>
      <c r="D24" s="45"/>
      <c r="E24" s="43" t="s">
        <v>231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42</v>
      </c>
      <c r="D28" s="38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42</v>
      </c>
      <c r="E30" s="47"/>
      <c r="F30" s="38"/>
      <c r="G30" s="38"/>
      <c r="H30" s="43"/>
      <c r="I30" s="43"/>
    </row>
    <row r="31" spans="1:9" ht="15.75">
      <c r="A31" s="3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9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9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9" ht="12.75" customHeight="1">
      <c r="A35" s="57" t="s">
        <v>233</v>
      </c>
      <c r="B35" s="31"/>
      <c r="C35" s="52" t="s">
        <v>234</v>
      </c>
      <c r="D35" s="58" t="s">
        <v>13</v>
      </c>
      <c r="E35" s="77">
        <v>5.25</v>
      </c>
      <c r="F35" s="38"/>
      <c r="G35" s="38"/>
      <c r="H35" s="38"/>
      <c r="I35" s="60"/>
    </row>
    <row r="36" spans="1:9" ht="12.75" customHeight="1">
      <c r="A36" s="57" t="s">
        <v>233</v>
      </c>
      <c r="B36" s="57"/>
      <c r="C36" s="52" t="s">
        <v>18</v>
      </c>
      <c r="D36" s="58" t="s">
        <v>13</v>
      </c>
      <c r="E36" s="77">
        <v>5.25</v>
      </c>
      <c r="F36" s="38"/>
      <c r="G36" s="38"/>
      <c r="H36" s="38"/>
      <c r="I36" s="60"/>
    </row>
    <row r="37" spans="1:9" ht="12.75" customHeight="1">
      <c r="A37" s="57" t="s">
        <v>61</v>
      </c>
      <c r="B37" s="38"/>
      <c r="C37" s="61" t="s">
        <v>18</v>
      </c>
      <c r="D37" s="58" t="s">
        <v>13</v>
      </c>
      <c r="E37" s="77">
        <v>5.25</v>
      </c>
      <c r="F37" s="38"/>
      <c r="G37" s="38"/>
      <c r="H37" s="38"/>
      <c r="I37" s="61"/>
    </row>
    <row r="38" spans="1:9" ht="12.75" customHeight="1">
      <c r="A38" s="57" t="s">
        <v>26</v>
      </c>
      <c r="B38" s="57"/>
      <c r="C38" s="61" t="s">
        <v>30</v>
      </c>
      <c r="D38" s="58" t="s">
        <v>13</v>
      </c>
      <c r="E38" s="77">
        <v>5.25</v>
      </c>
      <c r="F38" s="38"/>
      <c r="G38" s="38"/>
      <c r="H38" s="38"/>
      <c r="I38" s="61"/>
    </row>
    <row r="39" spans="1:9" ht="12.75" customHeight="1">
      <c r="A39" s="61" t="s">
        <v>235</v>
      </c>
      <c r="B39" s="62"/>
      <c r="C39" s="61" t="s">
        <v>18</v>
      </c>
      <c r="D39" s="58" t="s">
        <v>13</v>
      </c>
      <c r="E39" s="77">
        <v>5.25</v>
      </c>
      <c r="F39" s="63"/>
      <c r="G39" s="38"/>
      <c r="H39" s="64"/>
      <c r="I39" s="38"/>
    </row>
    <row r="40" spans="1:9" ht="12.75" customHeight="1">
      <c r="A40" s="61" t="s">
        <v>217</v>
      </c>
      <c r="B40" s="62"/>
      <c r="C40" s="61" t="s">
        <v>50</v>
      </c>
      <c r="D40" s="58" t="s">
        <v>13</v>
      </c>
      <c r="E40" s="77">
        <v>5.25</v>
      </c>
      <c r="F40" s="63"/>
      <c r="G40" s="38"/>
      <c r="H40" s="64"/>
      <c r="I40" s="38"/>
    </row>
    <row r="41" spans="1:9" ht="12.75" customHeight="1">
      <c r="A41" s="61" t="s">
        <v>236</v>
      </c>
      <c r="B41" s="62"/>
      <c r="C41" s="61" t="s">
        <v>18</v>
      </c>
      <c r="D41" s="58" t="s">
        <v>13</v>
      </c>
      <c r="E41" s="77">
        <v>5.25</v>
      </c>
      <c r="F41" s="63"/>
      <c r="G41" s="38"/>
      <c r="H41" s="64"/>
      <c r="I41" s="38"/>
    </row>
    <row r="42" spans="1:9" ht="12.75" customHeight="1">
      <c r="A42" s="61" t="s">
        <v>237</v>
      </c>
      <c r="B42" s="62"/>
      <c r="C42" s="61" t="s">
        <v>18</v>
      </c>
      <c r="D42" s="58" t="s">
        <v>13</v>
      </c>
      <c r="E42" s="77">
        <v>5.25</v>
      </c>
      <c r="F42" s="63"/>
      <c r="G42" s="38"/>
      <c r="H42" s="64"/>
      <c r="I42" s="38"/>
    </row>
    <row r="43" spans="1:9" ht="15.75">
      <c r="A43" s="61"/>
      <c r="B43" s="62"/>
      <c r="C43" s="58"/>
      <c r="D43" s="58"/>
      <c r="E43" s="59"/>
      <c r="F43" s="63"/>
      <c r="G43" s="38"/>
      <c r="H43" s="64"/>
      <c r="I43" s="38"/>
    </row>
    <row r="44" spans="1:9" ht="15.75">
      <c r="A44" s="52" t="s">
        <v>169</v>
      </c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61"/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61"/>
      <c r="B46" s="62"/>
      <c r="C46" s="38"/>
      <c r="D46" s="63"/>
      <c r="E46" s="66"/>
      <c r="F46" s="63"/>
      <c r="G46" s="38"/>
      <c r="H46" s="64"/>
      <c r="I46" s="38"/>
    </row>
    <row r="47" spans="1:9" ht="15.75">
      <c r="A47" s="73"/>
      <c r="B47" s="62"/>
      <c r="C47" s="38"/>
      <c r="D47" s="63"/>
      <c r="E47" s="66"/>
      <c r="F47" s="63"/>
      <c r="G47" s="38"/>
      <c r="H47" s="64"/>
      <c r="I47" s="38"/>
    </row>
    <row r="48" spans="1:9" ht="15.75">
      <c r="A48" s="52" t="s">
        <v>170</v>
      </c>
      <c r="B48" s="38"/>
      <c r="C48" s="38"/>
      <c r="D48" s="63"/>
      <c r="E48" s="66"/>
      <c r="F48" s="38"/>
      <c r="G48" s="38"/>
      <c r="H48" s="64"/>
      <c r="I48" s="38"/>
    </row>
    <row r="49" spans="1:9" ht="15.75">
      <c r="G49" s="38"/>
      <c r="H49" s="64"/>
      <c r="I49" s="38"/>
    </row>
    <row r="50" spans="1:9">
      <c r="G50" s="38"/>
      <c r="H50" s="38"/>
      <c r="I50" s="38"/>
    </row>
    <row r="51" spans="1:9">
      <c r="A51" s="51"/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I51"/>
  <sheetViews>
    <sheetView topLeftCell="A13" workbookViewId="0">
      <selection activeCell="D32" sqref="D32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228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224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70</v>
      </c>
      <c r="D8" s="45"/>
      <c r="E8" s="43" t="s">
        <v>225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71</v>
      </c>
      <c r="D9" s="45"/>
      <c r="E9" s="43" t="s">
        <v>21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68</v>
      </c>
      <c r="D13" s="49"/>
      <c r="E13" s="43" t="s">
        <v>107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72</v>
      </c>
      <c r="D14" s="76"/>
      <c r="E14" s="75" t="s">
        <v>226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45"/>
      <c r="E15" s="43"/>
      <c r="F15" s="50"/>
      <c r="G15" s="43"/>
      <c r="H15" s="47"/>
      <c r="I15" s="43"/>
    </row>
    <row r="16" spans="1:9" ht="15.75">
      <c r="A16" s="43"/>
      <c r="B16" s="51"/>
      <c r="C16" s="43"/>
      <c r="D16" s="45"/>
      <c r="E16" s="43"/>
      <c r="F16" s="50"/>
      <c r="G16" s="43"/>
      <c r="H16" s="47"/>
      <c r="I16" s="43"/>
    </row>
    <row r="17" spans="1:9" ht="15.75">
      <c r="A17" s="42" t="s">
        <v>5</v>
      </c>
      <c r="B17" s="43"/>
      <c r="C17" s="43" t="s">
        <v>1</v>
      </c>
      <c r="D17" s="44"/>
      <c r="E17" s="44"/>
      <c r="F17" s="48"/>
      <c r="G17" s="43"/>
      <c r="H17" s="43"/>
      <c r="I17" s="43"/>
    </row>
    <row r="18" spans="1:9" ht="15.75">
      <c r="A18" s="43"/>
      <c r="B18" s="43" t="s">
        <v>2</v>
      </c>
      <c r="C18" s="43">
        <v>73</v>
      </c>
      <c r="D18" s="49"/>
      <c r="E18" s="43" t="s">
        <v>42</v>
      </c>
      <c r="F18" s="50"/>
      <c r="G18" s="43"/>
      <c r="H18" s="47">
        <v>10</v>
      </c>
      <c r="I18" s="43"/>
    </row>
    <row r="19" spans="1:9" ht="15.75">
      <c r="A19" s="43"/>
      <c r="B19" s="43" t="s">
        <v>3</v>
      </c>
      <c r="C19" s="43">
        <v>74</v>
      </c>
      <c r="D19" s="49"/>
      <c r="E19" s="43" t="s">
        <v>166</v>
      </c>
      <c r="F19" s="50"/>
      <c r="G19" s="43"/>
      <c r="H19" s="47">
        <v>5</v>
      </c>
      <c r="I19" s="43"/>
    </row>
    <row r="20" spans="1:9" ht="15.75">
      <c r="A20" s="43"/>
      <c r="B20" s="43"/>
      <c r="C20" s="43"/>
      <c r="D20" s="51"/>
      <c r="E20" s="43"/>
      <c r="F20" s="50"/>
      <c r="G20" s="43"/>
      <c r="H20" s="47"/>
      <c r="I20" s="43"/>
    </row>
    <row r="21" spans="1:9" ht="15.75">
      <c r="A21" s="43"/>
      <c r="B21" s="43"/>
      <c r="C21" s="43"/>
      <c r="D21" s="45"/>
      <c r="E21" s="43"/>
      <c r="F21" s="50"/>
      <c r="G21" s="43"/>
      <c r="H21" s="43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75</v>
      </c>
      <c r="D24" s="45"/>
      <c r="E24" s="43" t="s">
        <v>24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56</v>
      </c>
      <c r="D28" s="38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74">
        <v>56</v>
      </c>
      <c r="E30" s="47"/>
      <c r="F30" s="38"/>
      <c r="G30" s="38"/>
      <c r="H30" s="43"/>
      <c r="I30" s="43"/>
    </row>
    <row r="31" spans="1:9" ht="15.75">
      <c r="A31" s="3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9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9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9" ht="12.75" customHeight="1">
      <c r="A35" s="57" t="s">
        <v>104</v>
      </c>
      <c r="B35" s="31"/>
      <c r="C35" s="52" t="s">
        <v>50</v>
      </c>
      <c r="D35" s="58" t="s">
        <v>13</v>
      </c>
      <c r="E35" s="59">
        <v>7</v>
      </c>
      <c r="F35" s="38"/>
      <c r="G35" s="38"/>
      <c r="H35" s="38"/>
      <c r="I35" s="60"/>
    </row>
    <row r="36" spans="1:9" ht="12.75" customHeight="1">
      <c r="A36" s="57" t="s">
        <v>104</v>
      </c>
      <c r="B36" s="57"/>
      <c r="C36" s="52" t="s">
        <v>18</v>
      </c>
      <c r="D36" s="58" t="s">
        <v>13</v>
      </c>
      <c r="E36" s="59">
        <v>7</v>
      </c>
      <c r="F36" s="38"/>
      <c r="G36" s="38"/>
      <c r="H36" s="38"/>
      <c r="I36" s="60"/>
    </row>
    <row r="37" spans="1:9" ht="12.75" customHeight="1">
      <c r="A37" s="57" t="s">
        <v>46</v>
      </c>
      <c r="B37" s="38"/>
      <c r="C37" s="61" t="s">
        <v>51</v>
      </c>
      <c r="D37" s="58" t="s">
        <v>13</v>
      </c>
      <c r="E37" s="59">
        <v>7</v>
      </c>
      <c r="F37" s="38"/>
      <c r="G37" s="38"/>
      <c r="H37" s="38"/>
      <c r="I37" s="61"/>
    </row>
    <row r="38" spans="1:9" ht="12.75" customHeight="1">
      <c r="A38" s="57" t="s">
        <v>113</v>
      </c>
      <c r="B38" s="57"/>
      <c r="C38" s="61" t="s">
        <v>51</v>
      </c>
      <c r="D38" s="58" t="s">
        <v>13</v>
      </c>
      <c r="E38" s="59">
        <v>7</v>
      </c>
      <c r="F38" s="38"/>
      <c r="G38" s="38"/>
      <c r="H38" s="38"/>
      <c r="I38" s="61"/>
    </row>
    <row r="39" spans="1:9" ht="12.75" customHeight="1">
      <c r="A39" s="61" t="s">
        <v>217</v>
      </c>
      <c r="B39" s="62"/>
      <c r="C39" s="61" t="s">
        <v>50</v>
      </c>
      <c r="D39" s="58" t="s">
        <v>13</v>
      </c>
      <c r="E39" s="59">
        <v>7</v>
      </c>
      <c r="F39" s="63"/>
      <c r="G39" s="38"/>
      <c r="H39" s="64"/>
      <c r="I39" s="38"/>
    </row>
    <row r="40" spans="1:9" ht="12.75" customHeight="1">
      <c r="A40" s="61" t="s">
        <v>227</v>
      </c>
      <c r="B40" s="62"/>
      <c r="C40" s="61" t="s">
        <v>18</v>
      </c>
      <c r="D40" s="58" t="s">
        <v>13</v>
      </c>
      <c r="E40" s="59">
        <v>7</v>
      </c>
      <c r="F40" s="63"/>
      <c r="G40" s="38"/>
      <c r="H40" s="64"/>
      <c r="I40" s="38"/>
    </row>
    <row r="41" spans="1:9" ht="12.75" customHeight="1">
      <c r="A41" s="61" t="s">
        <v>122</v>
      </c>
      <c r="B41" s="62"/>
      <c r="C41" s="61" t="s">
        <v>30</v>
      </c>
      <c r="D41" s="58" t="s">
        <v>13</v>
      </c>
      <c r="E41" s="59">
        <v>7</v>
      </c>
      <c r="F41" s="63"/>
      <c r="G41" s="38"/>
      <c r="H41" s="64"/>
      <c r="I41" s="38"/>
    </row>
    <row r="42" spans="1:9" ht="12.75" customHeight="1">
      <c r="A42" s="61" t="s">
        <v>223</v>
      </c>
      <c r="B42" s="62"/>
      <c r="C42" s="61" t="s">
        <v>51</v>
      </c>
      <c r="D42" s="58" t="s">
        <v>13</v>
      </c>
      <c r="E42" s="59">
        <v>7</v>
      </c>
      <c r="F42" s="63"/>
      <c r="G42" s="38"/>
      <c r="H42" s="64"/>
      <c r="I42" s="38"/>
    </row>
    <row r="43" spans="1:9" ht="15.75">
      <c r="A43" s="61"/>
      <c r="B43" s="62"/>
      <c r="C43" s="58"/>
      <c r="D43" s="58"/>
      <c r="E43" s="59"/>
      <c r="F43" s="63"/>
      <c r="G43" s="38"/>
      <c r="H43" s="64"/>
      <c r="I43" s="38"/>
    </row>
    <row r="44" spans="1:9" ht="15.75">
      <c r="A44" s="52" t="s">
        <v>169</v>
      </c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61"/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61"/>
      <c r="B46" s="62"/>
      <c r="C46" s="38"/>
      <c r="D46" s="63"/>
      <c r="E46" s="66"/>
      <c r="F46" s="63"/>
      <c r="G46" s="38"/>
      <c r="H46" s="64"/>
      <c r="I46" s="38"/>
    </row>
    <row r="47" spans="1:9" ht="15.75">
      <c r="A47" s="73"/>
      <c r="B47" s="62"/>
      <c r="C47" s="38"/>
      <c r="D47" s="63"/>
      <c r="E47" s="66"/>
      <c r="F47" s="63"/>
      <c r="G47" s="38"/>
      <c r="H47" s="64"/>
      <c r="I47" s="38"/>
    </row>
    <row r="48" spans="1:9" ht="15.75">
      <c r="A48" s="52" t="s">
        <v>170</v>
      </c>
      <c r="B48" s="38"/>
      <c r="C48" s="38"/>
      <c r="D48" s="63"/>
      <c r="E48" s="66"/>
      <c r="F48" s="38"/>
      <c r="G48" s="38"/>
      <c r="H48" s="64"/>
      <c r="I48" s="38"/>
    </row>
    <row r="49" spans="1:9" ht="15.75">
      <c r="G49" s="38"/>
      <c r="H49" s="64"/>
      <c r="I49" s="38"/>
    </row>
    <row r="50" spans="1:9">
      <c r="G50" s="38"/>
      <c r="H50" s="38"/>
      <c r="I50" s="38"/>
    </row>
    <row r="51" spans="1:9">
      <c r="A51" s="51"/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I52"/>
  <sheetViews>
    <sheetView topLeftCell="A14" workbookViewId="0">
      <selection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218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219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65</v>
      </c>
      <c r="D8" s="45"/>
      <c r="E8" s="43" t="s">
        <v>221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69</v>
      </c>
      <c r="D9" s="45"/>
      <c r="E9" s="43" t="s">
        <v>24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 t="s">
        <v>222</v>
      </c>
      <c r="B11" s="43"/>
      <c r="C11" s="43"/>
      <c r="D11" s="45"/>
      <c r="E11" s="43"/>
      <c r="F11" s="50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66</v>
      </c>
      <c r="D14" s="49">
        <v>32.5</v>
      </c>
      <c r="E14" s="43" t="s">
        <v>220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69</v>
      </c>
      <c r="D15" s="76">
        <v>36</v>
      </c>
      <c r="E15" s="75" t="s">
        <v>93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69</v>
      </c>
      <c r="D19" s="49"/>
      <c r="E19" s="43" t="s">
        <v>42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70</v>
      </c>
      <c r="D20" s="49"/>
      <c r="E20" s="43" t="s">
        <v>213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45"/>
      <c r="E22" s="43"/>
      <c r="F22" s="50"/>
      <c r="G22" s="43"/>
      <c r="H22" s="43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73</v>
      </c>
      <c r="D25" s="45"/>
      <c r="E25" s="43" t="s">
        <v>24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3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55</v>
      </c>
      <c r="D29" s="38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74">
        <v>55</v>
      </c>
      <c r="E31" s="47"/>
      <c r="F31" s="38"/>
      <c r="G31" s="38"/>
      <c r="H31" s="43"/>
      <c r="I31" s="43"/>
    </row>
    <row r="32" spans="1:9" ht="15.75">
      <c r="A32" s="3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 ht="12.75" customHeight="1">
      <c r="A36" s="57" t="s">
        <v>104</v>
      </c>
      <c r="B36" s="31"/>
      <c r="C36" s="52" t="s">
        <v>50</v>
      </c>
      <c r="D36" s="58" t="s">
        <v>13</v>
      </c>
      <c r="E36" s="59">
        <v>6.8</v>
      </c>
      <c r="F36" s="38"/>
      <c r="G36" s="38"/>
      <c r="H36" s="38"/>
      <c r="I36" s="60"/>
    </row>
    <row r="37" spans="1:9" ht="12.75" customHeight="1">
      <c r="A37" s="57" t="s">
        <v>200</v>
      </c>
      <c r="B37" s="57"/>
      <c r="C37" s="52" t="s">
        <v>18</v>
      </c>
      <c r="D37" s="58" t="s">
        <v>13</v>
      </c>
      <c r="E37" s="59">
        <v>6.8</v>
      </c>
      <c r="F37" s="38"/>
      <c r="G37" s="38"/>
      <c r="H37" s="38"/>
      <c r="I37" s="60"/>
    </row>
    <row r="38" spans="1:9" ht="12.75" customHeight="1">
      <c r="A38" s="57" t="s">
        <v>74</v>
      </c>
      <c r="B38" s="38"/>
      <c r="C38" s="52" t="s">
        <v>50</v>
      </c>
      <c r="D38" s="58" t="s">
        <v>13</v>
      </c>
      <c r="E38" s="59">
        <v>6.8</v>
      </c>
      <c r="F38" s="38"/>
      <c r="G38" s="38"/>
      <c r="H38" s="38"/>
      <c r="I38" s="61"/>
    </row>
    <row r="39" spans="1:9" ht="12.75" customHeight="1">
      <c r="A39" s="57" t="s">
        <v>61</v>
      </c>
      <c r="B39" s="57"/>
      <c r="C39" s="61" t="s">
        <v>51</v>
      </c>
      <c r="D39" s="58" t="s">
        <v>13</v>
      </c>
      <c r="E39" s="59">
        <v>6.8</v>
      </c>
      <c r="F39" s="38"/>
      <c r="G39" s="38"/>
      <c r="H39" s="38"/>
      <c r="I39" s="61"/>
    </row>
    <row r="40" spans="1:9" ht="12.75" customHeight="1">
      <c r="A40" s="61" t="s">
        <v>88</v>
      </c>
      <c r="B40" s="62"/>
      <c r="C40" s="61" t="s">
        <v>18</v>
      </c>
      <c r="D40" s="58" t="s">
        <v>13</v>
      </c>
      <c r="E40" s="59">
        <v>6.8</v>
      </c>
      <c r="F40" s="63"/>
      <c r="G40" s="38"/>
      <c r="H40" s="64"/>
      <c r="I40" s="38"/>
    </row>
    <row r="41" spans="1:9" ht="12.75" customHeight="1">
      <c r="A41" s="61" t="s">
        <v>156</v>
      </c>
      <c r="B41" s="62"/>
      <c r="C41" s="61" t="s">
        <v>51</v>
      </c>
      <c r="D41" s="58" t="s">
        <v>13</v>
      </c>
      <c r="E41" s="59">
        <v>6.8</v>
      </c>
      <c r="F41" s="63"/>
      <c r="G41" s="38"/>
      <c r="H41" s="64"/>
      <c r="I41" s="38"/>
    </row>
    <row r="42" spans="1:9" ht="12.75" customHeight="1">
      <c r="A42" s="61" t="s">
        <v>161</v>
      </c>
      <c r="B42" s="62"/>
      <c r="C42" s="61" t="s">
        <v>50</v>
      </c>
      <c r="D42" s="58" t="s">
        <v>13</v>
      </c>
      <c r="E42" s="59">
        <v>6.8</v>
      </c>
      <c r="F42" s="63"/>
      <c r="G42" s="38"/>
      <c r="H42" s="64"/>
      <c r="I42" s="38"/>
    </row>
    <row r="43" spans="1:9" ht="12.75" customHeight="1">
      <c r="A43" s="61" t="s">
        <v>223</v>
      </c>
      <c r="B43" s="62"/>
      <c r="C43" s="61" t="s">
        <v>50</v>
      </c>
      <c r="D43" s="58" t="s">
        <v>13</v>
      </c>
      <c r="E43" s="59">
        <v>6.8</v>
      </c>
      <c r="F43" s="63"/>
      <c r="G43" s="38"/>
      <c r="H43" s="64"/>
      <c r="I43" s="38"/>
    </row>
    <row r="44" spans="1:9" ht="15.75">
      <c r="A44" s="61"/>
      <c r="B44" s="62"/>
      <c r="C44" s="58"/>
      <c r="D44" s="58"/>
      <c r="E44" s="59"/>
      <c r="F44" s="63"/>
      <c r="G44" s="38"/>
      <c r="H44" s="64"/>
      <c r="I44" s="38"/>
    </row>
    <row r="45" spans="1:9" ht="15.75">
      <c r="A45" s="52" t="s">
        <v>169</v>
      </c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61"/>
      <c r="B46" s="62"/>
      <c r="C46" s="38"/>
      <c r="D46" s="63"/>
      <c r="E46" s="66"/>
      <c r="F46" s="63"/>
      <c r="G46" s="38"/>
      <c r="H46" s="64"/>
      <c r="I46" s="38"/>
    </row>
    <row r="47" spans="1:9" ht="15.75">
      <c r="A47" s="61"/>
      <c r="B47" s="62"/>
      <c r="C47" s="38"/>
      <c r="D47" s="63"/>
      <c r="E47" s="66"/>
      <c r="F47" s="63"/>
      <c r="G47" s="38"/>
      <c r="H47" s="64"/>
      <c r="I47" s="38"/>
    </row>
    <row r="48" spans="1:9" ht="15.75">
      <c r="A48" s="73"/>
      <c r="B48" s="62"/>
      <c r="C48" s="38"/>
      <c r="D48" s="63"/>
      <c r="E48" s="66"/>
      <c r="F48" s="63"/>
      <c r="G48" s="38"/>
      <c r="H48" s="64"/>
      <c r="I48" s="38"/>
    </row>
    <row r="49" spans="1:9" ht="15.75">
      <c r="A49" s="52" t="s">
        <v>170</v>
      </c>
      <c r="B49" s="38"/>
      <c r="C49" s="38"/>
      <c r="D49" s="63"/>
      <c r="E49" s="66"/>
      <c r="F49" s="38"/>
      <c r="G49" s="38"/>
      <c r="H49" s="64"/>
      <c r="I49" s="38"/>
    </row>
    <row r="50" spans="1:9" ht="15.75">
      <c r="G50" s="38"/>
      <c r="H50" s="64"/>
      <c r="I50" s="38"/>
    </row>
    <row r="51" spans="1:9">
      <c r="G51" s="38"/>
      <c r="H51" s="38"/>
      <c r="I51" s="38"/>
    </row>
    <row r="52" spans="1:9">
      <c r="A52" s="51"/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I52"/>
  <sheetViews>
    <sheetView topLeftCell="A15" workbookViewId="0">
      <selection sqref="A1:IV65536"/>
    </sheetView>
  </sheetViews>
  <sheetFormatPr defaultRowHeight="12.75"/>
  <cols>
    <col min="6" max="6" width="10.5703125" customWidth="1"/>
  </cols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210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211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68</v>
      </c>
      <c r="D8" s="45"/>
      <c r="E8" s="43" t="s">
        <v>83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69</v>
      </c>
      <c r="D9" s="45"/>
      <c r="E9" s="43" t="s">
        <v>38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50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71</v>
      </c>
      <c r="D14" s="49">
        <v>36</v>
      </c>
      <c r="E14" s="43" t="s">
        <v>118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71</v>
      </c>
      <c r="D15" s="76">
        <v>41</v>
      </c>
      <c r="E15" s="75" t="s">
        <v>212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50"/>
      <c r="G17" s="47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74</v>
      </c>
      <c r="D20" s="49"/>
      <c r="E20" s="43" t="s">
        <v>213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75</v>
      </c>
      <c r="D21" s="49"/>
      <c r="E21" s="43" t="s">
        <v>166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 t="s">
        <v>214</v>
      </c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43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73</v>
      </c>
      <c r="D26" s="45"/>
      <c r="E26" s="43" t="s">
        <v>38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3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54</v>
      </c>
      <c r="D30" s="38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74">
        <v>54</v>
      </c>
      <c r="E32" s="47"/>
      <c r="F32" s="38"/>
      <c r="G32" s="38"/>
      <c r="H32" s="43"/>
      <c r="I32" s="43"/>
    </row>
    <row r="33" spans="1:9" ht="15.75">
      <c r="A33" s="38"/>
      <c r="B33" s="38"/>
      <c r="C33" s="43"/>
      <c r="D33" s="38"/>
      <c r="E33" s="38"/>
      <c r="F33" s="38"/>
      <c r="G33" s="38"/>
      <c r="H33" s="38"/>
      <c r="I33" s="38"/>
    </row>
    <row r="34" spans="1:9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9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9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9" ht="12.75" customHeight="1">
      <c r="A37" s="57" t="s">
        <v>144</v>
      </c>
      <c r="B37" s="31"/>
      <c r="C37" s="52" t="s">
        <v>51</v>
      </c>
      <c r="D37" s="58" t="s">
        <v>13</v>
      </c>
      <c r="E37" s="59">
        <v>7.7</v>
      </c>
      <c r="F37" s="38"/>
      <c r="G37" s="38"/>
      <c r="H37" s="38"/>
      <c r="I37" s="60"/>
    </row>
    <row r="38" spans="1:9" ht="12.75" customHeight="1">
      <c r="A38" s="57" t="s">
        <v>146</v>
      </c>
      <c r="B38" s="57"/>
      <c r="C38" s="52" t="s">
        <v>51</v>
      </c>
      <c r="D38" s="58" t="s">
        <v>13</v>
      </c>
      <c r="E38" s="59">
        <v>7.7</v>
      </c>
      <c r="F38" s="38"/>
      <c r="G38" s="38"/>
      <c r="H38" s="38"/>
      <c r="I38" s="60"/>
    </row>
    <row r="39" spans="1:9" ht="12.75" customHeight="1">
      <c r="A39" s="57" t="s">
        <v>215</v>
      </c>
      <c r="B39" s="38"/>
      <c r="C39" s="52" t="s">
        <v>18</v>
      </c>
      <c r="D39" s="58" t="s">
        <v>13</v>
      </c>
      <c r="E39" s="59">
        <v>7.7</v>
      </c>
      <c r="F39" s="38"/>
      <c r="G39" s="38"/>
      <c r="H39" s="38"/>
      <c r="I39" s="61"/>
    </row>
    <row r="40" spans="1:9" ht="12.75" customHeight="1">
      <c r="A40" s="57" t="s">
        <v>154</v>
      </c>
      <c r="B40" s="57"/>
      <c r="C40" s="61" t="s">
        <v>18</v>
      </c>
      <c r="D40" s="58" t="s">
        <v>13</v>
      </c>
      <c r="E40" s="59">
        <v>7.7</v>
      </c>
      <c r="F40" s="38"/>
      <c r="G40" s="38"/>
      <c r="H40" s="38"/>
      <c r="I40" s="61"/>
    </row>
    <row r="41" spans="1:9" ht="12.75" customHeight="1">
      <c r="A41" s="61" t="s">
        <v>78</v>
      </c>
      <c r="B41" s="62"/>
      <c r="C41" s="61" t="s">
        <v>30</v>
      </c>
      <c r="D41" s="58" t="s">
        <v>13</v>
      </c>
      <c r="E41" s="59">
        <v>7.7</v>
      </c>
      <c r="F41" s="63"/>
      <c r="G41" s="38"/>
      <c r="H41" s="64"/>
      <c r="I41" s="38"/>
    </row>
    <row r="42" spans="1:9" ht="12.75" customHeight="1">
      <c r="A42" s="61" t="s">
        <v>216</v>
      </c>
      <c r="B42" s="62"/>
      <c r="C42" s="61" t="s">
        <v>51</v>
      </c>
      <c r="D42" s="58" t="s">
        <v>13</v>
      </c>
      <c r="E42" s="59">
        <v>7.7</v>
      </c>
      <c r="F42" s="63"/>
      <c r="G42" s="38"/>
      <c r="H42" s="64"/>
      <c r="I42" s="38"/>
    </row>
    <row r="43" spans="1:9" ht="12.75" customHeight="1">
      <c r="A43" s="61" t="s">
        <v>217</v>
      </c>
      <c r="B43" s="62"/>
      <c r="C43" s="61" t="s">
        <v>51</v>
      </c>
      <c r="D43" s="58" t="s">
        <v>13</v>
      </c>
      <c r="E43" s="59">
        <v>7.7</v>
      </c>
      <c r="F43" s="63"/>
      <c r="G43" s="38"/>
      <c r="H43" s="64"/>
      <c r="I43" s="38"/>
    </row>
    <row r="44" spans="1:9" ht="15.75">
      <c r="A44" s="61"/>
      <c r="B44" s="62"/>
      <c r="C44" s="58"/>
      <c r="D44" s="58"/>
      <c r="E44" s="59"/>
      <c r="F44" s="63"/>
      <c r="G44" s="38"/>
      <c r="H44" s="64"/>
      <c r="I44" s="38"/>
    </row>
    <row r="45" spans="1:9" ht="15.75">
      <c r="A45" s="52" t="s">
        <v>169</v>
      </c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61"/>
      <c r="B46" s="62"/>
      <c r="C46" s="38"/>
      <c r="D46" s="63"/>
      <c r="E46" s="66"/>
      <c r="F46" s="63"/>
      <c r="G46" s="38"/>
      <c r="H46" s="64"/>
      <c r="I46" s="38"/>
    </row>
    <row r="47" spans="1:9" ht="15.75">
      <c r="A47" s="61"/>
      <c r="B47" s="62"/>
      <c r="C47" s="38"/>
      <c r="D47" s="63"/>
      <c r="E47" s="66"/>
      <c r="F47" s="63"/>
      <c r="G47" s="38"/>
      <c r="H47" s="64"/>
      <c r="I47" s="38"/>
    </row>
    <row r="48" spans="1:9" ht="15.75">
      <c r="A48" s="73"/>
      <c r="B48" s="62"/>
      <c r="C48" s="38"/>
      <c r="D48" s="63"/>
      <c r="E48" s="66"/>
      <c r="F48" s="63"/>
      <c r="G48" s="38"/>
      <c r="H48" s="64"/>
      <c r="I48" s="38"/>
    </row>
    <row r="49" spans="1:9" ht="15.75">
      <c r="A49" s="52" t="s">
        <v>170</v>
      </c>
      <c r="B49" s="38"/>
      <c r="C49" s="38"/>
      <c r="D49" s="63"/>
      <c r="E49" s="66"/>
      <c r="F49" s="38"/>
      <c r="G49" s="38"/>
      <c r="H49" s="64"/>
      <c r="I49" s="38"/>
    </row>
    <row r="50" spans="1:9" ht="15.75">
      <c r="G50" s="38"/>
      <c r="H50" s="64"/>
      <c r="I50" s="38"/>
    </row>
    <row r="51" spans="1:9">
      <c r="G51" s="38"/>
      <c r="H51" s="38"/>
      <c r="I51" s="38"/>
    </row>
    <row r="52" spans="1:9">
      <c r="A52" s="51"/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I52"/>
  <sheetViews>
    <sheetView topLeftCell="A15" workbookViewId="0">
      <selection activeCell="G42" sqref="G42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203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204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72</v>
      </c>
      <c r="D8" s="45"/>
      <c r="E8" s="43" t="s">
        <v>69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74</v>
      </c>
      <c r="D9" s="45"/>
      <c r="E9" s="43" t="s">
        <v>173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50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71</v>
      </c>
      <c r="D14" s="49"/>
      <c r="E14" s="43" t="s">
        <v>118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73</v>
      </c>
      <c r="E15" s="75" t="s">
        <v>205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 t="s">
        <v>206</v>
      </c>
      <c r="B17" s="43"/>
      <c r="C17" s="43"/>
      <c r="D17" s="45"/>
      <c r="E17" s="43"/>
      <c r="F17" s="50"/>
      <c r="G17" s="47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67</v>
      </c>
      <c r="D20" s="49"/>
      <c r="E20" s="43" t="s">
        <v>207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70</v>
      </c>
      <c r="D21" s="49"/>
      <c r="E21" s="43" t="s">
        <v>86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43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80</v>
      </c>
      <c r="D26" s="45"/>
      <c r="E26" s="43" t="s">
        <v>24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3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42</v>
      </c>
      <c r="D30" s="38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74">
        <v>42</v>
      </c>
      <c r="E32" s="47"/>
      <c r="F32" s="38"/>
      <c r="G32" s="38"/>
      <c r="H32" s="43"/>
      <c r="I32" s="43"/>
    </row>
    <row r="33" spans="1:9" ht="15.75">
      <c r="A33" s="38"/>
      <c r="B33" s="38"/>
      <c r="C33" s="43"/>
      <c r="D33" s="38"/>
      <c r="E33" s="38"/>
      <c r="F33" s="38"/>
      <c r="G33" s="38"/>
      <c r="H33" s="38"/>
      <c r="I33" s="38"/>
    </row>
    <row r="34" spans="1:9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9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9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9" ht="12.75" customHeight="1">
      <c r="A37" s="57" t="s">
        <v>45</v>
      </c>
      <c r="B37" s="31"/>
      <c r="C37" s="52" t="s">
        <v>18</v>
      </c>
      <c r="D37" s="58" t="s">
        <v>13</v>
      </c>
      <c r="E37" s="59">
        <v>6</v>
      </c>
      <c r="F37" s="38"/>
      <c r="G37" s="38"/>
      <c r="H37" s="38"/>
      <c r="I37" s="60"/>
    </row>
    <row r="38" spans="1:9" ht="12.75" customHeight="1">
      <c r="A38" s="57" t="s">
        <v>47</v>
      </c>
      <c r="B38" s="57"/>
      <c r="C38" s="52" t="s">
        <v>30</v>
      </c>
      <c r="D38" s="58" t="s">
        <v>13</v>
      </c>
      <c r="E38" s="59">
        <v>6</v>
      </c>
      <c r="F38" s="38"/>
      <c r="G38" s="38"/>
      <c r="H38" s="38"/>
      <c r="I38" s="60"/>
    </row>
    <row r="39" spans="1:9" ht="12.75" customHeight="1">
      <c r="A39" s="57" t="s">
        <v>177</v>
      </c>
      <c r="B39" s="38"/>
      <c r="C39" s="52" t="s">
        <v>51</v>
      </c>
      <c r="D39" s="58" t="s">
        <v>13</v>
      </c>
      <c r="E39" s="59">
        <v>6</v>
      </c>
      <c r="F39" s="38"/>
      <c r="G39" s="38"/>
      <c r="H39" s="38"/>
      <c r="I39" s="61"/>
    </row>
    <row r="40" spans="1:9" ht="12.75" customHeight="1">
      <c r="A40" s="57" t="s">
        <v>200</v>
      </c>
      <c r="B40" s="57"/>
      <c r="C40" s="61" t="s">
        <v>51</v>
      </c>
      <c r="D40" s="58" t="s">
        <v>13</v>
      </c>
      <c r="E40" s="59">
        <v>6</v>
      </c>
      <c r="F40" s="38"/>
      <c r="G40" s="38"/>
      <c r="H40" s="38"/>
      <c r="I40" s="61"/>
    </row>
    <row r="41" spans="1:9" ht="12.75" customHeight="1">
      <c r="A41" s="61" t="s">
        <v>124</v>
      </c>
      <c r="B41" s="62"/>
      <c r="C41" s="61" t="s">
        <v>30</v>
      </c>
      <c r="D41" s="58" t="s">
        <v>13</v>
      </c>
      <c r="E41" s="59">
        <v>6</v>
      </c>
      <c r="F41" s="63"/>
      <c r="G41" s="38"/>
      <c r="H41" s="64"/>
      <c r="I41" s="38"/>
    </row>
    <row r="42" spans="1:9" ht="12.75" customHeight="1">
      <c r="A42" s="61" t="s">
        <v>208</v>
      </c>
      <c r="B42" s="62"/>
      <c r="C42" s="61" t="s">
        <v>51</v>
      </c>
      <c r="D42" s="58" t="s">
        <v>13</v>
      </c>
      <c r="E42" s="59">
        <v>6</v>
      </c>
      <c r="F42" s="63"/>
      <c r="G42" s="38"/>
      <c r="H42" s="64"/>
      <c r="I42" s="38"/>
    </row>
    <row r="43" spans="1:9" ht="12.75" customHeight="1">
      <c r="A43" s="61" t="s">
        <v>209</v>
      </c>
      <c r="B43" s="62"/>
      <c r="C43" s="61" t="s">
        <v>51</v>
      </c>
      <c r="D43" s="58" t="s">
        <v>13</v>
      </c>
      <c r="E43" s="59">
        <v>6</v>
      </c>
      <c r="F43" s="63"/>
      <c r="G43" s="38"/>
      <c r="H43" s="64"/>
      <c r="I43" s="38"/>
    </row>
    <row r="44" spans="1:9" ht="15.75">
      <c r="A44" s="61"/>
      <c r="B44" s="62"/>
      <c r="C44" s="58"/>
      <c r="D44" s="58"/>
      <c r="E44" s="59"/>
      <c r="F44" s="63"/>
      <c r="G44" s="38"/>
      <c r="H44" s="64"/>
      <c r="I44" s="38"/>
    </row>
    <row r="45" spans="1:9" ht="15.75">
      <c r="A45" s="52" t="s">
        <v>169</v>
      </c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61"/>
      <c r="B46" s="62"/>
      <c r="C46" s="38"/>
      <c r="D46" s="63"/>
      <c r="E46" s="66"/>
      <c r="F46" s="63"/>
      <c r="G46" s="38"/>
      <c r="H46" s="64"/>
      <c r="I46" s="38"/>
    </row>
    <row r="47" spans="1:9" ht="15.75">
      <c r="A47" s="61"/>
      <c r="B47" s="62"/>
      <c r="C47" s="38"/>
      <c r="D47" s="63"/>
      <c r="E47" s="66"/>
      <c r="F47" s="63"/>
      <c r="G47" s="38"/>
      <c r="H47" s="64"/>
      <c r="I47" s="38"/>
    </row>
    <row r="48" spans="1:9" ht="15.75">
      <c r="A48" s="73"/>
      <c r="B48" s="62"/>
      <c r="C48" s="38"/>
      <c r="D48" s="63"/>
      <c r="E48" s="66"/>
      <c r="F48" s="63"/>
      <c r="G48" s="38"/>
      <c r="H48" s="64"/>
      <c r="I48" s="38"/>
    </row>
    <row r="49" spans="1:9" ht="15.75">
      <c r="A49" s="52" t="s">
        <v>170</v>
      </c>
      <c r="B49" s="38"/>
      <c r="C49" s="38"/>
      <c r="D49" s="63"/>
      <c r="E49" s="66"/>
      <c r="F49" s="38"/>
      <c r="G49" s="38"/>
      <c r="H49" s="64"/>
      <c r="I49" s="38"/>
    </row>
    <row r="50" spans="1:9" ht="15.75">
      <c r="G50" s="38"/>
      <c r="H50" s="64"/>
      <c r="I50" s="38"/>
    </row>
    <row r="51" spans="1:9">
      <c r="G51" s="38"/>
      <c r="H51" s="38"/>
      <c r="I51" s="38"/>
    </row>
    <row r="52" spans="1:9">
      <c r="A52" s="51"/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I53"/>
  <sheetViews>
    <sheetView topLeftCell="A15" workbookViewId="0">
      <selection sqref="A1:IV65536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196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197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71</v>
      </c>
      <c r="D8" s="45"/>
      <c r="E8" s="43" t="s">
        <v>37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73</v>
      </c>
      <c r="D9" s="45"/>
      <c r="E9" s="43" t="s">
        <v>182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50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71</v>
      </c>
      <c r="D14" s="49"/>
      <c r="E14" s="43" t="s">
        <v>20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76</v>
      </c>
      <c r="D15" s="49"/>
      <c r="E15" s="43" t="s">
        <v>198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50"/>
      <c r="G17" s="47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74</v>
      </c>
      <c r="D20" s="49"/>
      <c r="E20" s="43" t="s">
        <v>100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79</v>
      </c>
      <c r="D21" s="49"/>
      <c r="E21" s="43" t="s">
        <v>166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 t="s">
        <v>199</v>
      </c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43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79</v>
      </c>
      <c r="D26" s="45"/>
      <c r="E26" s="43" t="s">
        <v>37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3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46</v>
      </c>
      <c r="D30" s="38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74">
        <v>46</v>
      </c>
      <c r="E32" s="47"/>
      <c r="F32" s="38"/>
      <c r="G32" s="38"/>
      <c r="H32" s="43"/>
      <c r="I32" s="43"/>
    </row>
    <row r="33" spans="1:9" ht="15.75">
      <c r="A33" s="38"/>
      <c r="B33" s="38"/>
      <c r="C33" s="43"/>
      <c r="D33" s="38"/>
      <c r="E33" s="38"/>
      <c r="F33" s="38"/>
      <c r="G33" s="38"/>
      <c r="H33" s="38"/>
      <c r="I33" s="38"/>
    </row>
    <row r="34" spans="1:9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9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9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9" ht="12.75" customHeight="1">
      <c r="A37" s="57" t="s">
        <v>47</v>
      </c>
      <c r="B37" s="31"/>
      <c r="C37" s="52" t="s">
        <v>202</v>
      </c>
      <c r="D37" s="58" t="s">
        <v>13</v>
      </c>
      <c r="E37" s="59">
        <v>5.75</v>
      </c>
      <c r="F37" s="38"/>
      <c r="G37" s="38"/>
      <c r="H37" s="38"/>
      <c r="I37" s="60"/>
    </row>
    <row r="38" spans="1:9" ht="12.75" customHeight="1">
      <c r="A38" s="57" t="s">
        <v>47</v>
      </c>
      <c r="B38" s="57"/>
      <c r="C38" s="52" t="s">
        <v>18</v>
      </c>
      <c r="D38" s="58" t="s">
        <v>13</v>
      </c>
      <c r="E38" s="59">
        <v>5.75</v>
      </c>
      <c r="F38" s="38"/>
      <c r="G38" s="38"/>
      <c r="H38" s="38"/>
      <c r="I38" s="60"/>
    </row>
    <row r="39" spans="1:9" ht="12.75" customHeight="1">
      <c r="A39" s="57" t="s">
        <v>201</v>
      </c>
      <c r="B39" s="38"/>
      <c r="C39" s="52" t="s">
        <v>18</v>
      </c>
      <c r="D39" s="58" t="s">
        <v>13</v>
      </c>
      <c r="E39" s="59">
        <v>5.75</v>
      </c>
      <c r="F39" s="38"/>
      <c r="G39" s="38"/>
      <c r="H39" s="38"/>
      <c r="I39" s="61"/>
    </row>
    <row r="40" spans="1:9" ht="12.75" customHeight="1">
      <c r="A40" s="57" t="s">
        <v>200</v>
      </c>
      <c r="B40" s="57"/>
      <c r="C40" s="58" t="s">
        <v>50</v>
      </c>
      <c r="D40" s="58" t="s">
        <v>13</v>
      </c>
      <c r="E40" s="59">
        <v>5.75</v>
      </c>
      <c r="F40" s="38"/>
      <c r="G40" s="38"/>
      <c r="H40" s="38"/>
      <c r="I40" s="61"/>
    </row>
    <row r="41" spans="1:9" ht="12.75" customHeight="1">
      <c r="A41" s="61" t="s">
        <v>74</v>
      </c>
      <c r="B41" s="62"/>
      <c r="C41" s="58" t="s">
        <v>30</v>
      </c>
      <c r="D41" s="58" t="s">
        <v>13</v>
      </c>
      <c r="E41" s="59">
        <v>5.75</v>
      </c>
      <c r="F41" s="63"/>
      <c r="G41" s="38"/>
      <c r="H41" s="64"/>
      <c r="I41" s="38"/>
    </row>
    <row r="42" spans="1:9" ht="12.75" customHeight="1">
      <c r="A42" s="61" t="s">
        <v>137</v>
      </c>
      <c r="B42" s="62"/>
      <c r="C42" s="58" t="s">
        <v>51</v>
      </c>
      <c r="D42" s="58" t="s">
        <v>13</v>
      </c>
      <c r="E42" s="59">
        <v>5.75</v>
      </c>
      <c r="F42" s="63"/>
      <c r="G42" s="38"/>
      <c r="H42" s="64"/>
      <c r="I42" s="38"/>
    </row>
    <row r="43" spans="1:9" ht="12.75" customHeight="1">
      <c r="A43" s="61" t="s">
        <v>137</v>
      </c>
      <c r="B43" s="62"/>
      <c r="C43" s="58" t="s">
        <v>30</v>
      </c>
      <c r="D43" s="58" t="s">
        <v>13</v>
      </c>
      <c r="E43" s="59">
        <v>5.75</v>
      </c>
      <c r="F43" s="63"/>
      <c r="G43" s="38"/>
      <c r="H43" s="64"/>
      <c r="I43" s="38"/>
    </row>
    <row r="44" spans="1:9" ht="12.75" customHeight="1">
      <c r="A44" s="61" t="s">
        <v>29</v>
      </c>
      <c r="B44" s="62"/>
      <c r="C44" s="58" t="s">
        <v>18</v>
      </c>
      <c r="D44" s="58" t="s">
        <v>13</v>
      </c>
      <c r="E44" s="59">
        <v>5.75</v>
      </c>
      <c r="F44" s="63"/>
      <c r="G44" s="38"/>
      <c r="H44" s="64"/>
      <c r="I44" s="38"/>
    </row>
    <row r="45" spans="1:9" ht="15.75">
      <c r="A45" s="61"/>
      <c r="B45" s="62"/>
      <c r="C45" s="58"/>
      <c r="D45" s="58"/>
      <c r="E45" s="59"/>
      <c r="F45" s="63"/>
      <c r="G45" s="38"/>
      <c r="H45" s="64"/>
      <c r="I45" s="38"/>
    </row>
    <row r="46" spans="1:9" ht="15.75">
      <c r="A46" s="52" t="s">
        <v>169</v>
      </c>
      <c r="B46" s="62"/>
      <c r="C46" s="38"/>
      <c r="D46" s="63"/>
      <c r="E46" s="66"/>
      <c r="F46" s="63"/>
      <c r="G46" s="38"/>
      <c r="H46" s="64"/>
      <c r="I46" s="38"/>
    </row>
    <row r="47" spans="1:9" ht="15.75">
      <c r="A47" s="61"/>
      <c r="B47" s="62"/>
      <c r="C47" s="38"/>
      <c r="D47" s="63"/>
      <c r="E47" s="66"/>
      <c r="F47" s="63"/>
      <c r="G47" s="38"/>
      <c r="H47" s="64"/>
      <c r="I47" s="38"/>
    </row>
    <row r="48" spans="1:9" ht="15.75">
      <c r="A48" s="61"/>
      <c r="B48" s="62"/>
      <c r="C48" s="38"/>
      <c r="D48" s="63"/>
      <c r="E48" s="66"/>
      <c r="F48" s="63"/>
      <c r="G48" s="38"/>
      <c r="H48" s="64"/>
      <c r="I48" s="38"/>
    </row>
    <row r="49" spans="1:9" ht="15.75">
      <c r="A49" s="73"/>
      <c r="B49" s="62"/>
      <c r="C49" s="38"/>
      <c r="D49" s="63"/>
      <c r="E49" s="66"/>
      <c r="F49" s="63"/>
      <c r="G49" s="38"/>
      <c r="H49" s="64"/>
      <c r="I49" s="38"/>
    </row>
    <row r="50" spans="1:9" ht="15.75">
      <c r="A50" s="52" t="s">
        <v>170</v>
      </c>
      <c r="B50" s="38"/>
      <c r="C50" s="38"/>
      <c r="D50" s="63"/>
      <c r="E50" s="66"/>
      <c r="F50" s="38"/>
      <c r="G50" s="38"/>
      <c r="H50" s="64"/>
      <c r="I50" s="38"/>
    </row>
    <row r="51" spans="1:9" ht="15.75">
      <c r="G51" s="38"/>
      <c r="H51" s="64"/>
      <c r="I51" s="38"/>
    </row>
    <row r="52" spans="1:9">
      <c r="G52" s="38"/>
      <c r="H52" s="38"/>
      <c r="I52" s="38"/>
    </row>
    <row r="53" spans="1:9">
      <c r="A53" s="51"/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I52"/>
  <sheetViews>
    <sheetView workbookViewId="0">
      <selection activeCell="C30" sqref="C30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187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188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71</v>
      </c>
      <c r="D8" s="45"/>
      <c r="E8" s="43" t="s">
        <v>190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72</v>
      </c>
      <c r="D9" s="45"/>
      <c r="E9" s="43" t="s">
        <v>69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 t="s">
        <v>189</v>
      </c>
      <c r="B11" s="43"/>
      <c r="C11" s="43"/>
      <c r="D11" s="45"/>
      <c r="E11" s="43"/>
      <c r="F11" s="50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71</v>
      </c>
      <c r="D14" s="49"/>
      <c r="E14" s="43" t="s">
        <v>20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74</v>
      </c>
      <c r="D15" s="49"/>
      <c r="E15" s="43" t="s">
        <v>191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 t="s">
        <v>192</v>
      </c>
      <c r="B17" s="43"/>
      <c r="C17" s="43"/>
      <c r="D17" s="45"/>
      <c r="E17" s="43"/>
      <c r="F17" s="50"/>
      <c r="G17" s="47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75</v>
      </c>
      <c r="D20" s="49"/>
      <c r="E20" s="43" t="s">
        <v>175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76</v>
      </c>
      <c r="D21" s="49"/>
      <c r="E21" s="43" t="s">
        <v>153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 t="s">
        <v>193</v>
      </c>
      <c r="B23" s="43"/>
      <c r="C23" s="43"/>
      <c r="D23" s="45"/>
      <c r="E23" s="43"/>
      <c r="F23" s="50"/>
      <c r="G23" s="43"/>
      <c r="H23" s="43"/>
      <c r="I23" s="43"/>
    </row>
    <row r="24" spans="1:9" ht="15.75">
      <c r="A24" s="43"/>
      <c r="B24" s="43"/>
      <c r="C24" s="43"/>
      <c r="D24" s="45"/>
      <c r="E24" s="43"/>
      <c r="F24" s="50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82</v>
      </c>
      <c r="D26" s="45"/>
      <c r="E26" s="43" t="s">
        <v>190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3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50</v>
      </c>
      <c r="D30" s="38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74">
        <v>50</v>
      </c>
      <c r="E32" s="47"/>
      <c r="F32" s="38"/>
      <c r="G32" s="38"/>
      <c r="H32" s="43"/>
      <c r="I32" s="43"/>
    </row>
    <row r="33" spans="1:9" ht="15.75">
      <c r="A33" s="38"/>
      <c r="B33" s="38"/>
      <c r="C33" s="43"/>
      <c r="D33" s="38"/>
      <c r="E33" s="38"/>
      <c r="F33" s="38"/>
      <c r="G33" s="38"/>
      <c r="H33" s="38"/>
      <c r="I33" s="38"/>
    </row>
    <row r="34" spans="1:9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9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9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9" ht="12.75" customHeight="1">
      <c r="A37" s="57" t="s">
        <v>194</v>
      </c>
      <c r="B37" s="31"/>
      <c r="C37" s="52" t="s">
        <v>51</v>
      </c>
      <c r="D37" s="58" t="s">
        <v>13</v>
      </c>
      <c r="E37" s="59">
        <v>7.14</v>
      </c>
      <c r="F37" s="38"/>
      <c r="G37" s="38"/>
      <c r="H37" s="38"/>
      <c r="I37" s="60"/>
    </row>
    <row r="38" spans="1:9" ht="12.75" customHeight="1">
      <c r="A38" s="57" t="s">
        <v>61</v>
      </c>
      <c r="B38" s="57"/>
      <c r="C38" s="52" t="s">
        <v>50</v>
      </c>
      <c r="D38" s="58" t="s">
        <v>13</v>
      </c>
      <c r="E38" s="59">
        <v>7.14</v>
      </c>
      <c r="F38" s="38"/>
      <c r="G38" s="38"/>
      <c r="H38" s="38"/>
      <c r="I38" s="60"/>
    </row>
    <row r="39" spans="1:9" ht="12.75" customHeight="1">
      <c r="A39" s="57" t="s">
        <v>61</v>
      </c>
      <c r="B39" s="38"/>
      <c r="C39" s="52" t="s">
        <v>30</v>
      </c>
      <c r="D39" s="58" t="s">
        <v>13</v>
      </c>
      <c r="E39" s="59">
        <v>7.14</v>
      </c>
      <c r="F39" s="38"/>
      <c r="G39" s="38"/>
      <c r="H39" s="38"/>
      <c r="I39" s="61"/>
    </row>
    <row r="40" spans="1:9" ht="12.75" customHeight="1">
      <c r="A40" s="57" t="s">
        <v>26</v>
      </c>
      <c r="B40" s="57"/>
      <c r="C40" s="52" t="s">
        <v>18</v>
      </c>
      <c r="D40" s="58" t="s">
        <v>13</v>
      </c>
      <c r="E40" s="59">
        <v>7.14</v>
      </c>
      <c r="F40" s="38"/>
      <c r="G40" s="38"/>
      <c r="H40" s="38"/>
      <c r="I40" s="61"/>
    </row>
    <row r="41" spans="1:9" ht="12.75" customHeight="1">
      <c r="A41" s="61" t="s">
        <v>122</v>
      </c>
      <c r="B41" s="62"/>
      <c r="C41" s="58" t="s">
        <v>18</v>
      </c>
      <c r="D41" s="58" t="s">
        <v>13</v>
      </c>
      <c r="E41" s="59">
        <v>7.14</v>
      </c>
      <c r="F41" s="63"/>
      <c r="G41" s="38"/>
      <c r="H41" s="64"/>
      <c r="I41" s="38"/>
    </row>
    <row r="42" spans="1:9" ht="12.75" customHeight="1">
      <c r="A42" s="61" t="s">
        <v>195</v>
      </c>
      <c r="B42" s="62"/>
      <c r="C42" s="58" t="s">
        <v>50</v>
      </c>
      <c r="D42" s="58" t="s">
        <v>13</v>
      </c>
      <c r="E42" s="59">
        <v>7.14</v>
      </c>
      <c r="F42" s="63"/>
      <c r="G42" s="38"/>
      <c r="H42" s="64"/>
      <c r="I42" s="38"/>
    </row>
    <row r="43" spans="1:9" ht="12.75" customHeight="1">
      <c r="A43" s="61" t="s">
        <v>195</v>
      </c>
      <c r="B43" s="62"/>
      <c r="C43" s="58" t="s">
        <v>18</v>
      </c>
      <c r="D43" s="58" t="s">
        <v>13</v>
      </c>
      <c r="E43" s="59">
        <v>7.14</v>
      </c>
      <c r="F43" s="63"/>
      <c r="G43" s="38"/>
      <c r="H43" s="64"/>
      <c r="I43" s="38"/>
    </row>
    <row r="44" spans="1:9" ht="15.75">
      <c r="A44" s="61"/>
      <c r="B44" s="62"/>
      <c r="C44" s="58"/>
      <c r="D44" s="58"/>
      <c r="E44" s="59"/>
      <c r="F44" s="63"/>
      <c r="G44" s="38"/>
      <c r="H44" s="64"/>
      <c r="I44" s="38"/>
    </row>
    <row r="45" spans="1:9" ht="15.75">
      <c r="A45" s="52" t="s">
        <v>169</v>
      </c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61"/>
      <c r="B46" s="62"/>
      <c r="C46" s="38"/>
      <c r="D46" s="63"/>
      <c r="E46" s="66"/>
      <c r="F46" s="63"/>
      <c r="G46" s="38"/>
      <c r="H46" s="64"/>
      <c r="I46" s="38"/>
    </row>
    <row r="47" spans="1:9" ht="15.75">
      <c r="A47" s="61"/>
      <c r="B47" s="62"/>
      <c r="C47" s="38"/>
      <c r="D47" s="63"/>
      <c r="E47" s="66"/>
      <c r="F47" s="63"/>
      <c r="G47" s="38"/>
      <c r="H47" s="64"/>
      <c r="I47" s="38"/>
    </row>
    <row r="48" spans="1:9" ht="15.75">
      <c r="A48" s="73"/>
      <c r="B48" s="62"/>
      <c r="C48" s="38"/>
      <c r="D48" s="63"/>
      <c r="E48" s="66"/>
      <c r="F48" s="63"/>
      <c r="G48" s="38"/>
      <c r="H48" s="64"/>
      <c r="I48" s="38"/>
    </row>
    <row r="49" spans="1:9" ht="15.75">
      <c r="A49" s="52" t="s">
        <v>170</v>
      </c>
      <c r="B49" s="38"/>
      <c r="C49" s="38"/>
      <c r="D49" s="63"/>
      <c r="E49" s="66"/>
      <c r="F49" s="38"/>
      <c r="G49" s="38"/>
      <c r="H49" s="64"/>
      <c r="I49" s="38"/>
    </row>
    <row r="50" spans="1:9" ht="15.75">
      <c r="G50" s="38"/>
      <c r="H50" s="64"/>
      <c r="I50" s="38"/>
    </row>
    <row r="51" spans="1:9">
      <c r="G51" s="38"/>
      <c r="H51" s="38"/>
      <c r="I51" s="38"/>
    </row>
    <row r="52" spans="1:9">
      <c r="A52" s="51"/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I49"/>
  <sheetViews>
    <sheetView topLeftCell="A12" workbookViewId="0">
      <selection activeCell="A4" sqref="A1:IV65536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180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181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62</v>
      </c>
      <c r="D8" s="45"/>
      <c r="E8" s="43" t="s">
        <v>21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66</v>
      </c>
      <c r="D9" s="45"/>
      <c r="E9" s="43" t="s">
        <v>182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 t="s">
        <v>184</v>
      </c>
      <c r="B11" s="43"/>
      <c r="C11" s="43"/>
      <c r="D11" s="45"/>
      <c r="E11" s="43"/>
      <c r="F11" s="50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66</v>
      </c>
      <c r="D14" s="49"/>
      <c r="E14" s="43" t="s">
        <v>20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67</v>
      </c>
      <c r="D15" s="49"/>
      <c r="E15" s="43" t="s">
        <v>118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 t="s">
        <v>185</v>
      </c>
      <c r="B17" s="43"/>
      <c r="C17" s="43"/>
      <c r="D17" s="45"/>
      <c r="E17" s="43"/>
      <c r="F17" s="50"/>
      <c r="G17" s="47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58</v>
      </c>
      <c r="D20" s="49"/>
      <c r="E20" s="43" t="s">
        <v>86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69</v>
      </c>
      <c r="D21" s="49"/>
      <c r="E21" s="43" t="s">
        <v>183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38"/>
      <c r="C23" s="43"/>
      <c r="D23" s="43"/>
      <c r="E23" s="43"/>
      <c r="F23" s="38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70</v>
      </c>
      <c r="D25" s="45"/>
      <c r="E25" s="43" t="s">
        <v>24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3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30</v>
      </c>
      <c r="D29" s="38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56">
        <v>30</v>
      </c>
      <c r="E31" s="47"/>
      <c r="F31" s="38"/>
      <c r="G31" s="38"/>
      <c r="H31" s="43"/>
      <c r="I31" s="43"/>
    </row>
    <row r="32" spans="1:9" ht="15.75">
      <c r="A32" s="3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>
      <c r="A36" s="57" t="s">
        <v>97</v>
      </c>
      <c r="B36" s="31"/>
      <c r="C36" s="52" t="s">
        <v>18</v>
      </c>
      <c r="D36" s="58" t="s">
        <v>13</v>
      </c>
      <c r="E36" s="59">
        <v>7.5</v>
      </c>
      <c r="F36" s="38"/>
      <c r="G36" s="38"/>
      <c r="H36" s="38"/>
      <c r="I36" s="60"/>
    </row>
    <row r="37" spans="1:9">
      <c r="A37" s="57" t="s">
        <v>133</v>
      </c>
      <c r="B37" s="57"/>
      <c r="C37" s="52" t="s">
        <v>50</v>
      </c>
      <c r="D37" s="58" t="s">
        <v>13</v>
      </c>
      <c r="E37" s="59">
        <v>7.5</v>
      </c>
      <c r="F37" s="38"/>
      <c r="G37" s="38"/>
      <c r="H37" s="38"/>
      <c r="I37" s="60"/>
    </row>
    <row r="38" spans="1:9">
      <c r="A38" s="57" t="s">
        <v>74</v>
      </c>
      <c r="B38" s="38"/>
      <c r="C38" s="52" t="s">
        <v>30</v>
      </c>
      <c r="D38" s="58" t="s">
        <v>13</v>
      </c>
      <c r="E38" s="59">
        <v>7.5</v>
      </c>
      <c r="F38" s="38"/>
      <c r="G38" s="38"/>
      <c r="H38" s="38"/>
      <c r="I38" s="61"/>
    </row>
    <row r="39" spans="1:9">
      <c r="A39" s="57" t="s">
        <v>47</v>
      </c>
      <c r="B39" s="57"/>
      <c r="C39" s="52" t="s">
        <v>50</v>
      </c>
      <c r="D39" s="58" t="s">
        <v>13</v>
      </c>
      <c r="E39" s="59">
        <v>7.5</v>
      </c>
      <c r="F39" s="38"/>
      <c r="G39" s="38"/>
      <c r="H39" s="38"/>
      <c r="I39" s="61"/>
    </row>
    <row r="40" spans="1:9" ht="15.75">
      <c r="A40" s="61"/>
      <c r="B40" s="62"/>
      <c r="C40" s="58"/>
      <c r="D40" s="58"/>
      <c r="E40" s="59"/>
      <c r="F40" s="63"/>
      <c r="G40" s="38"/>
      <c r="H40" s="64"/>
      <c r="I40" s="38"/>
    </row>
    <row r="41" spans="1:9" ht="15.75">
      <c r="A41" s="61"/>
      <c r="B41" s="62"/>
      <c r="C41" s="58"/>
      <c r="D41" s="58"/>
      <c r="E41" s="59"/>
      <c r="F41" s="63"/>
      <c r="G41" s="38"/>
      <c r="H41" s="64"/>
      <c r="I41" s="38"/>
    </row>
    <row r="42" spans="1:9" ht="15.75">
      <c r="A42" s="52" t="s">
        <v>169</v>
      </c>
      <c r="B42" s="62"/>
      <c r="C42" s="38"/>
      <c r="D42" s="63"/>
      <c r="E42" s="66"/>
      <c r="F42" s="63"/>
      <c r="G42" s="38"/>
      <c r="H42" s="64"/>
      <c r="I42" s="38"/>
    </row>
    <row r="43" spans="1:9" ht="15.75">
      <c r="A43" s="61"/>
      <c r="B43" s="62"/>
      <c r="C43" s="38"/>
      <c r="D43" s="63"/>
      <c r="E43" s="66"/>
      <c r="F43" s="63"/>
      <c r="G43" s="38"/>
      <c r="H43" s="64"/>
      <c r="I43" s="38"/>
    </row>
    <row r="44" spans="1:9" ht="15.75">
      <c r="A44" s="61"/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73"/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52" t="s">
        <v>170</v>
      </c>
      <c r="B46" s="38"/>
      <c r="C46" s="38"/>
      <c r="D46" s="63"/>
      <c r="E46" s="66"/>
      <c r="F46" s="38"/>
      <c r="G46" s="38"/>
      <c r="H46" s="64"/>
      <c r="I46" s="38"/>
    </row>
    <row r="47" spans="1:9" ht="15.75">
      <c r="G47" s="38"/>
      <c r="H47" s="64"/>
      <c r="I47" s="38"/>
    </row>
    <row r="48" spans="1:9">
      <c r="A48" t="s">
        <v>186</v>
      </c>
      <c r="G48" s="38"/>
      <c r="H48" s="38"/>
      <c r="I48" s="38"/>
    </row>
    <row r="49" spans="1:1">
      <c r="A49" s="51"/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I49"/>
  <sheetViews>
    <sheetView topLeftCell="A11" workbookViewId="0">
      <selection sqref="A1:I49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171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172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70</v>
      </c>
      <c r="D8" s="45"/>
      <c r="E8" s="43" t="s">
        <v>173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71</v>
      </c>
      <c r="D9" s="45"/>
      <c r="E9" s="43" t="s">
        <v>40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72</v>
      </c>
      <c r="D13" s="49"/>
      <c r="E13" s="43" t="s">
        <v>107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74</v>
      </c>
      <c r="D14" s="49"/>
      <c r="E14" s="43" t="s">
        <v>174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45"/>
      <c r="E15" s="43"/>
      <c r="F15" s="50"/>
      <c r="G15" s="43"/>
      <c r="H15" s="47"/>
      <c r="I15" s="43"/>
    </row>
    <row r="16" spans="1:9" ht="15.75">
      <c r="A16" s="43" t="s">
        <v>179</v>
      </c>
      <c r="B16" s="43"/>
      <c r="C16" s="43"/>
      <c r="D16" s="45"/>
      <c r="E16" s="43"/>
      <c r="F16" s="50"/>
      <c r="G16" s="47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75</v>
      </c>
      <c r="D19" s="49"/>
      <c r="E19" s="43" t="s">
        <v>175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77</v>
      </c>
      <c r="D20" s="49"/>
      <c r="E20" s="43" t="s">
        <v>176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3" spans="1:9" ht="15.75">
      <c r="A23" s="43"/>
      <c r="B23" s="38"/>
      <c r="C23" s="43"/>
      <c r="D23" s="43"/>
      <c r="E23" s="43"/>
      <c r="F23" s="38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76</v>
      </c>
      <c r="D25" s="45"/>
      <c r="E25" s="43" t="s">
        <v>24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3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41</v>
      </c>
      <c r="D29" s="38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56">
        <v>41</v>
      </c>
      <c r="E31" s="47"/>
      <c r="F31" s="38"/>
      <c r="G31" s="38"/>
      <c r="H31" s="43"/>
      <c r="I31" s="43"/>
    </row>
    <row r="32" spans="1:9" ht="15.75">
      <c r="A32" s="3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 ht="12.75" customHeight="1">
      <c r="A36" s="57" t="s">
        <v>177</v>
      </c>
      <c r="B36" s="31"/>
      <c r="C36" s="52" t="s">
        <v>18</v>
      </c>
      <c r="D36" s="58" t="s">
        <v>13</v>
      </c>
      <c r="E36" s="59">
        <v>20.5</v>
      </c>
      <c r="F36" s="38"/>
      <c r="G36" s="38"/>
      <c r="H36" s="38"/>
      <c r="I36" s="60"/>
    </row>
    <row r="37" spans="1:9" ht="12.75" customHeight="1">
      <c r="A37" s="57" t="s">
        <v>178</v>
      </c>
      <c r="B37" s="57"/>
      <c r="C37" s="52" t="s">
        <v>30</v>
      </c>
      <c r="D37" s="58" t="s">
        <v>13</v>
      </c>
      <c r="E37" s="59">
        <v>20.5</v>
      </c>
      <c r="F37" s="38"/>
      <c r="G37" s="38"/>
      <c r="H37" s="38"/>
      <c r="I37" s="60"/>
    </row>
    <row r="38" spans="1:9" ht="12.75" customHeight="1">
      <c r="A38" s="57"/>
      <c r="B38" s="38"/>
      <c r="C38" s="52"/>
      <c r="D38" s="58"/>
      <c r="E38" s="59"/>
      <c r="F38" s="38"/>
      <c r="G38" s="38"/>
      <c r="H38" s="38"/>
      <c r="I38" s="61"/>
    </row>
    <row r="39" spans="1:9" ht="12.75" customHeight="1">
      <c r="A39" s="57"/>
      <c r="B39" s="57"/>
      <c r="C39" s="52"/>
      <c r="D39" s="58"/>
      <c r="E39" s="59"/>
      <c r="F39" s="38"/>
      <c r="G39" s="38"/>
      <c r="H39" s="38"/>
      <c r="I39" s="61"/>
    </row>
    <row r="40" spans="1:9" ht="12.75" customHeight="1">
      <c r="A40" s="61"/>
      <c r="B40" s="62"/>
      <c r="C40" s="58"/>
      <c r="D40" s="58"/>
      <c r="E40" s="59"/>
      <c r="F40" s="63"/>
      <c r="G40" s="38"/>
      <c r="H40" s="64"/>
      <c r="I40" s="38"/>
    </row>
    <row r="41" spans="1:9" ht="12.75" customHeight="1">
      <c r="A41" s="61"/>
      <c r="B41" s="62"/>
      <c r="C41" s="58"/>
      <c r="D41" s="58"/>
      <c r="E41" s="59"/>
      <c r="F41" s="63"/>
      <c r="G41" s="38"/>
      <c r="H41" s="64"/>
      <c r="I41" s="38"/>
    </row>
    <row r="42" spans="1:9" ht="12.75" customHeight="1">
      <c r="A42" s="61"/>
      <c r="B42" s="62"/>
      <c r="C42" s="52"/>
      <c r="D42" s="58"/>
      <c r="E42" s="59"/>
      <c r="F42" s="63"/>
      <c r="G42" s="38"/>
      <c r="H42" s="64"/>
      <c r="I42" s="38"/>
    </row>
    <row r="43" spans="1:9" ht="15.75">
      <c r="A43" s="38"/>
      <c r="B43" s="62"/>
      <c r="C43" s="57"/>
      <c r="D43" s="58"/>
      <c r="E43" s="59"/>
      <c r="F43" s="63"/>
      <c r="G43" s="38"/>
      <c r="H43" s="64"/>
      <c r="I43" s="38"/>
    </row>
    <row r="44" spans="1:9" ht="15.75">
      <c r="A44" s="52" t="s">
        <v>169</v>
      </c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61"/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61"/>
      <c r="B46" s="62"/>
      <c r="C46" s="38"/>
      <c r="D46" s="63"/>
      <c r="E46" s="66"/>
      <c r="F46" s="63"/>
      <c r="G46" s="38"/>
      <c r="H46" s="64"/>
      <c r="I46" s="38"/>
    </row>
    <row r="47" spans="1:9" ht="15.75">
      <c r="A47" s="73"/>
      <c r="B47" s="62"/>
      <c r="C47" s="38"/>
      <c r="D47" s="63"/>
      <c r="E47" s="66"/>
      <c r="F47" s="63"/>
      <c r="G47" s="38"/>
      <c r="H47" s="64"/>
      <c r="I47" s="38"/>
    </row>
    <row r="48" spans="1:9">
      <c r="A48" s="52" t="s">
        <v>170</v>
      </c>
      <c r="B48" s="38"/>
      <c r="C48" s="38"/>
      <c r="D48" s="63"/>
      <c r="E48" s="66"/>
      <c r="F48" s="38"/>
      <c r="G48" s="38"/>
      <c r="H48" s="38"/>
      <c r="I48" s="38"/>
    </row>
    <row r="49" spans="1:1">
      <c r="A49" s="51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2:H58"/>
  <sheetViews>
    <sheetView workbookViewId="0"/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32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773</v>
      </c>
      <c r="D4" s="133"/>
      <c r="E4" s="133"/>
      <c r="F4" s="133"/>
      <c r="G4" s="40"/>
      <c r="H4" s="40"/>
    </row>
    <row r="6" spans="1:8" ht="15.75">
      <c r="A6" s="43"/>
      <c r="B6" s="44"/>
      <c r="C6" s="44"/>
      <c r="D6" s="43"/>
      <c r="E6" s="58"/>
      <c r="F6" s="43"/>
      <c r="G6" s="43"/>
    </row>
    <row r="7" spans="1:8" ht="15" customHeight="1">
      <c r="A7" s="43"/>
      <c r="B7" s="44"/>
      <c r="C7" s="45"/>
      <c r="D7" s="75"/>
      <c r="E7" s="46"/>
      <c r="F7" s="58"/>
      <c r="G7" s="47"/>
    </row>
    <row r="8" spans="1:8" ht="15.75">
      <c r="A8" s="43"/>
      <c r="B8" s="44"/>
      <c r="C8" s="111"/>
      <c r="D8" s="75"/>
      <c r="E8" s="58"/>
      <c r="F8" s="47"/>
      <c r="G8" s="47"/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/>
      <c r="C12" s="44"/>
      <c r="D12" s="44"/>
      <c r="E12" s="48"/>
      <c r="F12" s="43"/>
      <c r="G12" s="47"/>
    </row>
    <row r="13" spans="1:8" ht="15.75">
      <c r="A13" s="43"/>
      <c r="B13" s="44"/>
      <c r="C13" s="111"/>
      <c r="D13" s="43"/>
      <c r="E13" s="50"/>
      <c r="F13" s="58"/>
      <c r="G13" s="47"/>
    </row>
    <row r="14" spans="1:8" ht="15.75">
      <c r="A14" s="43"/>
      <c r="B14" s="44"/>
      <c r="C14" s="111"/>
      <c r="D14" s="43"/>
      <c r="E14" s="50"/>
      <c r="F14" s="43"/>
      <c r="G14" s="47"/>
    </row>
    <row r="15" spans="1:8" ht="15.75">
      <c r="A15" s="43"/>
      <c r="B15" s="44"/>
      <c r="C15" s="76"/>
      <c r="D15" s="75"/>
      <c r="E15" s="50"/>
      <c r="F15" s="43"/>
      <c r="G15" s="47"/>
    </row>
    <row r="16" spans="1:8" s="34" customFormat="1">
      <c r="A16" s="52"/>
      <c r="B16" s="111"/>
      <c r="C16" s="111"/>
      <c r="D16" s="52"/>
      <c r="E16" s="58"/>
      <c r="F16" s="55"/>
      <c r="G16" s="55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/>
      <c r="C18" s="44"/>
      <c r="D18" s="44"/>
      <c r="E18" s="48"/>
      <c r="F18" s="43"/>
      <c r="G18" s="43"/>
    </row>
    <row r="19" spans="1:7" ht="15.75">
      <c r="A19" s="43"/>
      <c r="B19" s="44"/>
      <c r="C19" s="111"/>
      <c r="D19" s="43"/>
      <c r="E19" s="50"/>
      <c r="F19" s="43"/>
      <c r="G19" s="47"/>
    </row>
    <row r="20" spans="1:7" ht="15.75">
      <c r="A20" s="43"/>
      <c r="B20" s="44"/>
      <c r="C20" s="111"/>
      <c r="D20" s="43"/>
      <c r="E20" s="50"/>
      <c r="F20" s="43"/>
      <c r="G20" s="47"/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52"/>
      <c r="B22" s="44"/>
      <c r="C22" s="45"/>
      <c r="D22" s="43"/>
      <c r="E22" s="58"/>
      <c r="F22" s="47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/>
      <c r="C24" s="44"/>
      <c r="D24" s="43"/>
      <c r="E24" s="58"/>
      <c r="F24" s="43"/>
      <c r="G24" s="43"/>
    </row>
    <row r="25" spans="1:7" ht="15.75">
      <c r="B25" s="44"/>
      <c r="C25" s="43"/>
      <c r="D25" s="43"/>
      <c r="E25" s="58"/>
      <c r="F25" s="58"/>
      <c r="G25" s="47"/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/>
      <c r="B27" s="43"/>
      <c r="C27" s="43"/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/>
      <c r="B29" s="43"/>
      <c r="C29" s="43"/>
      <c r="D29" s="117"/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/>
      <c r="B31" s="43"/>
      <c r="C31" s="43"/>
      <c r="D31" s="131"/>
      <c r="E31" s="58"/>
      <c r="F31" s="58"/>
      <c r="G31" s="58"/>
    </row>
    <row r="32" spans="1:7">
      <c r="A32" s="58"/>
      <c r="B32" s="58"/>
      <c r="C32" s="58"/>
      <c r="D32" s="51"/>
      <c r="E32" s="52"/>
      <c r="F32" s="58"/>
      <c r="G32" s="58"/>
    </row>
    <row r="33" spans="1:7" s="124" customFormat="1">
      <c r="A33" s="34"/>
      <c r="B33" s="121"/>
      <c r="C33" s="52"/>
      <c r="D33" s="122"/>
      <c r="E33" s="123"/>
      <c r="F33" s="122"/>
      <c r="G33" s="122"/>
    </row>
    <row r="34" spans="1:7" s="124" customFormat="1" ht="12.75" customHeight="1">
      <c r="A34" s="34"/>
      <c r="B34" s="121"/>
      <c r="C34" s="52"/>
      <c r="D34" s="122"/>
      <c r="E34" s="123"/>
      <c r="F34" s="122"/>
      <c r="G34" s="122"/>
    </row>
    <row r="35" spans="1:7" s="124" customFormat="1" ht="12.75" customHeight="1">
      <c r="A35" s="34"/>
      <c r="B35" s="126"/>
      <c r="C35" s="52"/>
      <c r="D35" s="122"/>
      <c r="E35" s="123"/>
      <c r="F35" s="127"/>
      <c r="G35" s="64"/>
    </row>
    <row r="36" spans="1:7" s="124" customFormat="1" ht="12.75" customHeight="1">
      <c r="A36" s="34"/>
      <c r="C36" s="52"/>
      <c r="D36" s="122"/>
      <c r="E36" s="123"/>
      <c r="F36" s="127"/>
      <c r="G36" s="64"/>
    </row>
    <row r="37" spans="1:7" s="124" customFormat="1" ht="12.75" customHeight="1">
      <c r="A37" s="34"/>
      <c r="B37" s="126"/>
      <c r="C37" s="125"/>
      <c r="D37" s="122"/>
      <c r="E37" s="123"/>
      <c r="F37" s="127"/>
      <c r="G37" s="64"/>
    </row>
    <row r="38" spans="1:7" s="124" customFormat="1" ht="12.75" customHeight="1">
      <c r="A38" s="34"/>
      <c r="B38" s="126"/>
      <c r="C38" s="125"/>
      <c r="D38" s="122"/>
      <c r="E38" s="123"/>
      <c r="F38" s="127"/>
      <c r="G38" s="64"/>
    </row>
    <row r="39" spans="1:7" s="124" customFormat="1" ht="12.75" customHeight="1">
      <c r="A39" s="34"/>
      <c r="B39" s="126"/>
      <c r="C39" s="125"/>
      <c r="D39" s="122"/>
      <c r="E39" s="123"/>
      <c r="F39" s="127"/>
      <c r="G39" s="64"/>
    </row>
    <row r="40" spans="1:7" s="124" customFormat="1" ht="12.75" customHeight="1">
      <c r="A40" s="34"/>
      <c r="B40" s="126"/>
      <c r="C40" s="125"/>
      <c r="D40" s="122"/>
      <c r="E40" s="123"/>
      <c r="F40" s="127"/>
      <c r="G40" s="64"/>
    </row>
    <row r="41" spans="1:7" s="124" customFormat="1" ht="12.75" customHeight="1">
      <c r="A41" s="34"/>
      <c r="B41" s="126"/>
      <c r="C41" s="125"/>
      <c r="D41" s="122"/>
      <c r="E41" s="123"/>
      <c r="F41" s="127"/>
      <c r="G41" s="64"/>
    </row>
    <row r="42" spans="1:7" s="124" customFormat="1" ht="12.75" customHeight="1">
      <c r="A42" s="128"/>
      <c r="B42" s="126"/>
      <c r="C42" s="52"/>
      <c r="D42" s="122"/>
      <c r="E42" s="123"/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/>
      <c r="F43" s="127"/>
      <c r="G43" s="64"/>
    </row>
    <row r="44" spans="1:7" s="124" customFormat="1" ht="12.75" customHeight="1">
      <c r="A44" s="128"/>
      <c r="C44" s="125"/>
      <c r="D44" s="122"/>
      <c r="E44" s="123"/>
      <c r="F44" s="127"/>
      <c r="G44" s="64"/>
    </row>
    <row r="45" spans="1:7" ht="12.75" customHeight="1">
      <c r="C45" s="104"/>
      <c r="D45" s="116"/>
      <c r="E45" s="123"/>
      <c r="F45" s="63"/>
      <c r="G45" s="64"/>
    </row>
    <row r="46" spans="1:7" ht="12.75" customHeight="1">
      <c r="A46" s="104"/>
      <c r="C46" s="104"/>
      <c r="D46" s="116"/>
      <c r="E46" s="123"/>
      <c r="F46" s="63"/>
      <c r="G46" s="64"/>
    </row>
    <row r="47" spans="1:7" ht="12.75" customHeight="1">
      <c r="A47" s="132"/>
      <c r="C47" s="104"/>
      <c r="D47" s="116"/>
      <c r="E47" s="123"/>
      <c r="F47" s="63"/>
      <c r="G47" s="64"/>
    </row>
    <row r="48" spans="1:7">
      <c r="A48" s="97"/>
      <c r="B48" s="98"/>
      <c r="C48" s="101"/>
      <c r="D48" s="97"/>
      <c r="E48" s="96"/>
      <c r="F48" s="102"/>
    </row>
    <row r="49" spans="1:7" ht="15.75">
      <c r="A49" s="104"/>
      <c r="C49" s="135"/>
      <c r="D49" s="136"/>
      <c r="E49" s="136"/>
      <c r="F49" s="58"/>
      <c r="G49" s="64"/>
    </row>
    <row r="50" spans="1:7" ht="15.75">
      <c r="A50" s="104"/>
      <c r="C50" s="136"/>
      <c r="D50" s="136"/>
      <c r="E50" s="136"/>
      <c r="F50" s="58"/>
      <c r="G50" s="64"/>
    </row>
    <row r="51" spans="1:7" ht="15.75">
      <c r="A51" s="104"/>
      <c r="C51" s="136"/>
      <c r="D51" s="136"/>
      <c r="E51" s="136"/>
      <c r="F51" s="58"/>
      <c r="G51" s="64"/>
    </row>
    <row r="52" spans="1:7" ht="15.75">
      <c r="A52" s="104"/>
      <c r="B52" s="81"/>
      <c r="C52" s="136"/>
      <c r="D52" s="136"/>
      <c r="E52" s="136"/>
      <c r="F52" s="58"/>
      <c r="G52" s="64"/>
    </row>
    <row r="53" spans="1:7" ht="15.75">
      <c r="A53" s="62"/>
      <c r="B53" s="81"/>
      <c r="C53" s="83"/>
      <c r="D53" s="59"/>
      <c r="E53" s="63"/>
      <c r="F53" s="58"/>
      <c r="G53" s="64"/>
    </row>
    <row r="54" spans="1:7" ht="15.75">
      <c r="A54" s="62"/>
      <c r="B54" s="81"/>
      <c r="C54" s="83"/>
      <c r="D54" s="59"/>
      <c r="E54" s="63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>
      <c r="A57" s="62"/>
      <c r="B57" s="58"/>
      <c r="C57" s="63"/>
      <c r="D57" s="59"/>
      <c r="E57" s="63"/>
      <c r="F57" s="58"/>
      <c r="G57" s="58"/>
    </row>
    <row r="58" spans="1:7">
      <c r="A58" s="62"/>
      <c r="B58" s="58"/>
      <c r="C58" s="63"/>
      <c r="D58" s="59"/>
      <c r="E58" s="58"/>
    </row>
  </sheetData>
  <mergeCells count="3">
    <mergeCell ref="C2:F2"/>
    <mergeCell ref="C4:F4"/>
    <mergeCell ref="C49:E52"/>
  </mergeCell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dimension ref="A1:I48"/>
  <sheetViews>
    <sheetView workbookViewId="0">
      <selection activeCell="M11" sqref="M11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32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159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71</v>
      </c>
      <c r="D8" s="45">
        <v>35</v>
      </c>
      <c r="E8" s="43" t="s">
        <v>129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72</v>
      </c>
      <c r="D9" s="45"/>
      <c r="E9" s="43" t="s">
        <v>165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71</v>
      </c>
      <c r="D13" s="49" t="s">
        <v>163</v>
      </c>
      <c r="E13" s="43" t="s">
        <v>98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71</v>
      </c>
      <c r="D14" s="49" t="s">
        <v>164</v>
      </c>
      <c r="E14" s="43" t="s">
        <v>162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45"/>
      <c r="E15" s="43"/>
      <c r="F15" s="50"/>
      <c r="G15" s="43"/>
      <c r="H15" s="47"/>
      <c r="I15" s="43"/>
    </row>
    <row r="16" spans="1:9" ht="15.75">
      <c r="A16" s="43"/>
      <c r="B16" s="51"/>
      <c r="C16" s="43"/>
      <c r="D16" s="45"/>
      <c r="E16" s="43"/>
      <c r="F16" s="50"/>
      <c r="G16" s="43"/>
      <c r="H16" s="47"/>
      <c r="I16" s="43"/>
    </row>
    <row r="17" spans="1:9" ht="15.75">
      <c r="A17" s="42" t="s">
        <v>5</v>
      </c>
      <c r="B17" s="43"/>
      <c r="C17" s="43" t="s">
        <v>1</v>
      </c>
      <c r="D17" s="44"/>
      <c r="E17" s="44"/>
      <c r="F17" s="48"/>
      <c r="G17" s="43"/>
      <c r="H17" s="43"/>
      <c r="I17" s="43"/>
    </row>
    <row r="18" spans="1:9" ht="15.75">
      <c r="A18" s="43"/>
      <c r="B18" s="43" t="s">
        <v>2</v>
      </c>
      <c r="C18" s="43">
        <v>71</v>
      </c>
      <c r="D18" s="49">
        <v>35.5</v>
      </c>
      <c r="E18" s="43" t="s">
        <v>100</v>
      </c>
      <c r="F18" s="50"/>
      <c r="G18" s="43"/>
      <c r="H18" s="47">
        <v>10</v>
      </c>
      <c r="I18" s="43"/>
    </row>
    <row r="19" spans="1:9" ht="15.75">
      <c r="A19" s="43"/>
      <c r="B19" s="43" t="s">
        <v>3</v>
      </c>
      <c r="C19" s="43">
        <v>72</v>
      </c>
      <c r="D19" s="49">
        <v>35</v>
      </c>
      <c r="E19" s="43" t="s">
        <v>166</v>
      </c>
      <c r="F19" s="50"/>
      <c r="G19" s="43"/>
      <c r="H19" s="47">
        <v>5</v>
      </c>
      <c r="I19" s="43"/>
    </row>
    <row r="20" spans="1:9" ht="15.75">
      <c r="A20" s="43"/>
      <c r="B20" s="43"/>
      <c r="C20" s="43"/>
      <c r="D20" s="51"/>
      <c r="E20" s="43"/>
      <c r="F20" s="50"/>
      <c r="G20" s="43"/>
      <c r="H20" s="47"/>
      <c r="I20" s="43"/>
    </row>
    <row r="21" spans="1:9" ht="15.75">
      <c r="A21" s="43" t="s">
        <v>167</v>
      </c>
      <c r="B21" s="43"/>
      <c r="C21" s="43"/>
      <c r="D21" s="45"/>
      <c r="E21" s="43"/>
      <c r="F21" s="50"/>
      <c r="G21" s="47"/>
      <c r="H21" s="47"/>
      <c r="I21" s="43"/>
    </row>
    <row r="22" spans="1:9" ht="15.75">
      <c r="A22" s="43"/>
      <c r="B22" s="38"/>
      <c r="C22" s="43"/>
      <c r="D22" s="43"/>
      <c r="E22" s="43"/>
      <c r="F22" s="38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78</v>
      </c>
      <c r="D24" s="45"/>
      <c r="E24" s="43" t="s">
        <v>24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39</v>
      </c>
      <c r="D28" s="38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56">
        <v>39</v>
      </c>
      <c r="E30" s="47"/>
      <c r="F30" s="38"/>
      <c r="G30" s="38"/>
      <c r="H30" s="43"/>
      <c r="I30" s="43"/>
    </row>
    <row r="31" spans="1:9" ht="15.75">
      <c r="A31" s="3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9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9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9" ht="12.75" customHeight="1">
      <c r="A35" s="57" t="s">
        <v>160</v>
      </c>
      <c r="B35" s="31"/>
      <c r="C35" s="52" t="s">
        <v>18</v>
      </c>
      <c r="D35" s="58" t="s">
        <v>13</v>
      </c>
      <c r="E35" s="59">
        <v>9.75</v>
      </c>
      <c r="F35" s="38"/>
      <c r="G35" s="38"/>
      <c r="H35" s="38"/>
      <c r="I35" s="60"/>
    </row>
    <row r="36" spans="1:9" ht="12.75" customHeight="1">
      <c r="A36" s="57" t="s">
        <v>160</v>
      </c>
      <c r="B36" s="57"/>
      <c r="C36" s="52" t="s">
        <v>30</v>
      </c>
      <c r="D36" s="58" t="s">
        <v>13</v>
      </c>
      <c r="E36" s="59">
        <v>9.75</v>
      </c>
      <c r="F36" s="38"/>
      <c r="G36" s="38"/>
      <c r="H36" s="38"/>
      <c r="I36" s="60"/>
    </row>
    <row r="37" spans="1:9" ht="12.75" customHeight="1">
      <c r="A37" s="57" t="s">
        <v>161</v>
      </c>
      <c r="B37" s="38"/>
      <c r="C37" s="52" t="s">
        <v>18</v>
      </c>
      <c r="D37" s="58" t="s">
        <v>13</v>
      </c>
      <c r="E37" s="59">
        <v>9.75</v>
      </c>
      <c r="F37" s="38"/>
      <c r="G37" s="38"/>
      <c r="H37" s="38"/>
      <c r="I37" s="61"/>
    </row>
    <row r="38" spans="1:9" ht="12.75" customHeight="1">
      <c r="A38" s="57" t="s">
        <v>29</v>
      </c>
      <c r="B38" s="57"/>
      <c r="C38" s="52" t="s">
        <v>18</v>
      </c>
      <c r="D38" s="58" t="s">
        <v>13</v>
      </c>
      <c r="E38" s="59">
        <v>9.75</v>
      </c>
      <c r="F38" s="38"/>
      <c r="G38" s="38"/>
      <c r="H38" s="38"/>
      <c r="I38" s="61"/>
    </row>
    <row r="39" spans="1:9" ht="12.75" customHeight="1">
      <c r="A39" s="61"/>
      <c r="B39" s="62"/>
      <c r="C39" s="58"/>
      <c r="D39" s="58"/>
      <c r="E39" s="59"/>
      <c r="F39" s="63"/>
      <c r="G39" s="38"/>
      <c r="H39" s="64"/>
      <c r="I39" s="38"/>
    </row>
    <row r="40" spans="1:9" ht="12.75" customHeight="1">
      <c r="A40" s="61"/>
      <c r="B40" s="62"/>
      <c r="C40" s="58"/>
      <c r="D40" s="58"/>
      <c r="E40" s="59"/>
      <c r="F40" s="63"/>
      <c r="G40" s="38"/>
      <c r="H40" s="64"/>
      <c r="I40" s="38"/>
    </row>
    <row r="41" spans="1:9" ht="12.75" customHeight="1">
      <c r="A41" s="61"/>
      <c r="B41" s="62"/>
      <c r="C41" s="52"/>
      <c r="D41" s="58"/>
      <c r="E41" s="59"/>
      <c r="F41" s="63"/>
      <c r="G41" s="38"/>
      <c r="H41" s="64"/>
      <c r="I41" s="38"/>
    </row>
    <row r="42" spans="1:9" ht="15.75">
      <c r="A42" s="38"/>
      <c r="B42" s="62"/>
      <c r="C42" s="57"/>
      <c r="D42" s="58"/>
      <c r="E42" s="59"/>
      <c r="F42" s="63"/>
      <c r="G42" s="38"/>
      <c r="H42" s="64"/>
      <c r="I42" s="38"/>
    </row>
    <row r="43" spans="1:9" ht="15.75">
      <c r="A43" s="52" t="s">
        <v>169</v>
      </c>
      <c r="B43" s="62"/>
      <c r="C43" s="38"/>
      <c r="D43" s="63"/>
      <c r="E43" s="66"/>
      <c r="F43" s="63"/>
      <c r="G43" s="38"/>
      <c r="H43" s="64"/>
      <c r="I43" s="38"/>
    </row>
    <row r="44" spans="1:9" ht="15.75">
      <c r="A44" s="61" t="s">
        <v>168</v>
      </c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61" t="s">
        <v>88</v>
      </c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73"/>
      <c r="B46" s="62"/>
      <c r="C46" s="38"/>
      <c r="D46" s="63"/>
      <c r="E46" s="66"/>
      <c r="F46" s="63"/>
      <c r="G46" s="38"/>
      <c r="H46" s="64"/>
      <c r="I46" s="38"/>
    </row>
    <row r="47" spans="1:9">
      <c r="A47" s="52" t="s">
        <v>170</v>
      </c>
      <c r="B47" s="38"/>
      <c r="C47" s="38"/>
      <c r="D47" s="63"/>
      <c r="E47" s="66"/>
      <c r="F47" s="38"/>
      <c r="G47" s="38"/>
      <c r="H47" s="38"/>
      <c r="I47" s="38"/>
    </row>
    <row r="48" spans="1:9">
      <c r="A48" s="51"/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I48"/>
  <sheetViews>
    <sheetView workbookViewId="0">
      <selection sqref="A1:IV65536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150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151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70</v>
      </c>
      <c r="D8" s="45">
        <v>34</v>
      </c>
      <c r="E8" s="43" t="s">
        <v>38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76</v>
      </c>
      <c r="D9" s="45">
        <v>35.5</v>
      </c>
      <c r="E9" s="43" t="s">
        <v>19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 t="s">
        <v>158</v>
      </c>
      <c r="B11" s="43"/>
      <c r="C11" s="43"/>
      <c r="D11" s="45"/>
      <c r="E11" s="43"/>
      <c r="F11" s="50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72</v>
      </c>
      <c r="D14" s="49"/>
      <c r="E14" s="43" t="s">
        <v>152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76</v>
      </c>
      <c r="D15" s="49"/>
      <c r="E15" s="43" t="s">
        <v>20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73</v>
      </c>
      <c r="D19" s="49"/>
      <c r="E19" s="43" t="s">
        <v>95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78</v>
      </c>
      <c r="D20" s="49"/>
      <c r="E20" s="43" t="s">
        <v>153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38"/>
      <c r="C23" s="43"/>
      <c r="D23" s="43"/>
      <c r="E23" s="43"/>
      <c r="F23" s="38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74</v>
      </c>
      <c r="D25" s="45"/>
      <c r="E25" s="43" t="s">
        <v>38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3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46</v>
      </c>
      <c r="D29" s="38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56">
        <v>46</v>
      </c>
      <c r="E31" s="47"/>
      <c r="F31" s="38"/>
      <c r="G31" s="38"/>
      <c r="H31" s="43"/>
      <c r="I31" s="43"/>
    </row>
    <row r="32" spans="1:9" ht="15.75">
      <c r="A32" s="3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 ht="12.75" customHeight="1">
      <c r="A36" s="57" t="s">
        <v>154</v>
      </c>
      <c r="B36" s="31"/>
      <c r="C36" s="52" t="s">
        <v>18</v>
      </c>
      <c r="D36" s="58" t="s">
        <v>13</v>
      </c>
      <c r="E36" s="59">
        <v>11.5</v>
      </c>
      <c r="F36" s="38"/>
      <c r="G36" s="38"/>
      <c r="H36" s="38"/>
      <c r="I36" s="60"/>
    </row>
    <row r="37" spans="1:9" ht="12.75" customHeight="1">
      <c r="A37" s="57" t="s">
        <v>155</v>
      </c>
      <c r="B37" s="57"/>
      <c r="C37" s="52" t="s">
        <v>51</v>
      </c>
      <c r="D37" s="58" t="s">
        <v>13</v>
      </c>
      <c r="E37" s="59">
        <v>11.5</v>
      </c>
      <c r="F37" s="38"/>
      <c r="G37" s="38"/>
      <c r="H37" s="38"/>
      <c r="I37" s="60"/>
    </row>
    <row r="38" spans="1:9" ht="12.75" customHeight="1">
      <c r="A38" s="57" t="s">
        <v>156</v>
      </c>
      <c r="B38" s="38"/>
      <c r="C38" s="52" t="s">
        <v>50</v>
      </c>
      <c r="D38" s="58" t="s">
        <v>13</v>
      </c>
      <c r="E38" s="59">
        <v>11.5</v>
      </c>
      <c r="F38" s="38"/>
      <c r="G38" s="38"/>
      <c r="H38" s="38"/>
      <c r="I38" s="61"/>
    </row>
    <row r="39" spans="1:9" ht="12.75" customHeight="1">
      <c r="A39" s="57" t="s">
        <v>157</v>
      </c>
      <c r="B39" s="57"/>
      <c r="C39" s="52" t="s">
        <v>18</v>
      </c>
      <c r="D39" s="58" t="s">
        <v>13</v>
      </c>
      <c r="E39" s="59">
        <v>11.5</v>
      </c>
      <c r="F39" s="38"/>
      <c r="G39" s="38"/>
      <c r="H39" s="38"/>
      <c r="I39" s="61"/>
    </row>
    <row r="40" spans="1:9" ht="12.75" customHeight="1">
      <c r="A40" s="61"/>
      <c r="B40" s="62"/>
      <c r="C40" s="58"/>
      <c r="D40" s="58"/>
      <c r="E40" s="59"/>
      <c r="F40" s="63"/>
      <c r="G40" s="38"/>
      <c r="H40" s="64"/>
      <c r="I40" s="38"/>
    </row>
    <row r="41" spans="1:9" ht="12.75" customHeight="1">
      <c r="A41" s="61"/>
      <c r="B41" s="62"/>
      <c r="C41" s="58"/>
      <c r="D41" s="58"/>
      <c r="E41" s="59"/>
      <c r="F41" s="63"/>
      <c r="G41" s="38"/>
      <c r="H41" s="64"/>
      <c r="I41" s="38"/>
    </row>
    <row r="42" spans="1:9" ht="12.75" customHeight="1">
      <c r="A42" s="61"/>
      <c r="B42" s="62"/>
      <c r="C42" s="52"/>
      <c r="D42" s="58"/>
      <c r="E42" s="59"/>
      <c r="F42" s="63"/>
      <c r="G42" s="38"/>
      <c r="H42" s="64"/>
      <c r="I42" s="38"/>
    </row>
    <row r="43" spans="1:9" ht="15.75">
      <c r="A43" s="38"/>
      <c r="B43" s="62"/>
      <c r="C43" s="57"/>
      <c r="D43" s="58"/>
      <c r="E43" s="59"/>
      <c r="F43" s="63"/>
      <c r="G43" s="38"/>
      <c r="H43" s="64"/>
      <c r="I43" s="38"/>
    </row>
    <row r="44" spans="1:9" ht="15.75">
      <c r="A44" s="52" t="s">
        <v>15</v>
      </c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73"/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73"/>
      <c r="B46" s="62"/>
      <c r="C46" s="38"/>
      <c r="D46" s="63"/>
      <c r="E46" s="66"/>
      <c r="F46" s="63"/>
      <c r="G46" s="38"/>
      <c r="H46" s="64"/>
      <c r="I46" s="38"/>
    </row>
    <row r="47" spans="1:9">
      <c r="A47" s="52" t="s">
        <v>14</v>
      </c>
      <c r="B47" s="38"/>
      <c r="C47" s="38"/>
      <c r="D47" s="63"/>
      <c r="E47" s="66"/>
      <c r="F47" s="38"/>
      <c r="G47" s="38"/>
      <c r="H47" s="38"/>
      <c r="I47" s="38"/>
    </row>
    <row r="48" spans="1:9">
      <c r="A48" s="51"/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I47"/>
  <sheetViews>
    <sheetView workbookViewId="0">
      <selection activeCell="M17" sqref="M17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140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141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69</v>
      </c>
      <c r="D8" s="45">
        <v>33.5</v>
      </c>
      <c r="E8" s="43" t="s">
        <v>38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69</v>
      </c>
      <c r="D9" s="45">
        <v>34</v>
      </c>
      <c r="E9" s="43" t="s">
        <v>83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71</v>
      </c>
      <c r="D13" s="49">
        <v>32.5</v>
      </c>
      <c r="E13" s="43" t="s">
        <v>142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71</v>
      </c>
      <c r="D14" s="49">
        <v>33.5</v>
      </c>
      <c r="E14" s="43" t="s">
        <v>143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45"/>
      <c r="E15" s="43"/>
      <c r="F15" s="50"/>
      <c r="G15" s="43"/>
      <c r="H15" s="47"/>
      <c r="I15" s="43"/>
    </row>
    <row r="16" spans="1:9" ht="15.75">
      <c r="A16" s="43"/>
      <c r="B16" s="51"/>
      <c r="C16" s="43"/>
      <c r="D16" s="45"/>
      <c r="E16" s="43"/>
      <c r="F16" s="50"/>
      <c r="G16" s="43"/>
      <c r="H16" s="47"/>
      <c r="I16" s="43"/>
    </row>
    <row r="17" spans="1:9" ht="15.75">
      <c r="A17" s="42" t="s">
        <v>5</v>
      </c>
      <c r="B17" s="43"/>
      <c r="C17" s="43" t="s">
        <v>1</v>
      </c>
      <c r="D17" s="44"/>
      <c r="E17" s="44"/>
      <c r="F17" s="48"/>
      <c r="G17" s="43"/>
      <c r="H17" s="43"/>
      <c r="I17" s="43"/>
    </row>
    <row r="18" spans="1:9" ht="15.75">
      <c r="A18" s="43"/>
      <c r="B18" s="43" t="s">
        <v>2</v>
      </c>
      <c r="C18" s="43">
        <v>68</v>
      </c>
      <c r="D18" s="49"/>
      <c r="E18" s="43" t="s">
        <v>149</v>
      </c>
      <c r="F18" s="50"/>
      <c r="G18" s="43"/>
      <c r="H18" s="47">
        <v>10</v>
      </c>
      <c r="I18" s="43"/>
    </row>
    <row r="19" spans="1:9" ht="15.75">
      <c r="A19" s="43"/>
      <c r="B19" s="43" t="s">
        <v>3</v>
      </c>
      <c r="C19" s="43">
        <v>71</v>
      </c>
      <c r="D19" s="49"/>
      <c r="E19" s="43" t="s">
        <v>86</v>
      </c>
      <c r="F19" s="50"/>
      <c r="G19" s="43"/>
      <c r="H19" s="47">
        <v>5</v>
      </c>
      <c r="I19" s="43"/>
    </row>
    <row r="20" spans="1:9" ht="15.75">
      <c r="A20" s="43"/>
      <c r="B20" s="43"/>
      <c r="C20" s="43"/>
      <c r="D20" s="51"/>
      <c r="E20" s="43"/>
      <c r="F20" s="50"/>
      <c r="G20" s="43"/>
      <c r="H20" s="47"/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38"/>
      <c r="C22" s="43"/>
      <c r="D22" s="43"/>
      <c r="E22" s="43"/>
      <c r="F22" s="38"/>
      <c r="G22" s="43"/>
      <c r="H22" s="43"/>
      <c r="I22" s="43"/>
    </row>
    <row r="23" spans="1:9" ht="15.75">
      <c r="A23" s="43"/>
      <c r="B23" s="43"/>
      <c r="C23" s="52" t="s">
        <v>6</v>
      </c>
      <c r="D23" s="53"/>
      <c r="E23" s="43"/>
      <c r="F23" s="38"/>
      <c r="G23" s="43"/>
      <c r="H23" s="43"/>
      <c r="I23" s="43"/>
    </row>
    <row r="24" spans="1:9" ht="15.75">
      <c r="A24" s="43" t="s">
        <v>7</v>
      </c>
      <c r="B24" s="43"/>
      <c r="C24" s="43">
        <v>74</v>
      </c>
      <c r="D24" s="45"/>
      <c r="E24" s="43" t="s">
        <v>38</v>
      </c>
      <c r="F24" s="38"/>
      <c r="G24" s="38"/>
      <c r="H24" s="47">
        <v>5</v>
      </c>
      <c r="I24" s="43"/>
    </row>
    <row r="25" spans="1:9" ht="15.75">
      <c r="A25" s="54"/>
      <c r="B25" s="43"/>
      <c r="C25" s="43"/>
      <c r="D25" s="45"/>
      <c r="E25" s="43"/>
      <c r="F25" s="38"/>
      <c r="G25" s="38"/>
      <c r="H25" s="47"/>
      <c r="I25" s="43"/>
    </row>
    <row r="26" spans="1:9">
      <c r="A26" s="38"/>
      <c r="B26" s="38"/>
      <c r="C26" s="38"/>
      <c r="D26" s="38"/>
      <c r="E26" s="38"/>
      <c r="F26" s="38"/>
      <c r="G26" s="38"/>
      <c r="H26" s="38"/>
      <c r="I26" s="55"/>
    </row>
    <row r="28" spans="1:9" ht="15.75">
      <c r="A28" s="43" t="s">
        <v>8</v>
      </c>
      <c r="B28" s="43"/>
      <c r="C28" s="43">
        <v>42</v>
      </c>
      <c r="D28" s="38"/>
      <c r="E28" s="38"/>
      <c r="F28" s="38"/>
      <c r="G28" s="38"/>
      <c r="H28" s="38"/>
      <c r="I28" s="38"/>
    </row>
    <row r="29" spans="1:9" ht="15.75">
      <c r="A29" s="43"/>
      <c r="B29" s="43"/>
      <c r="C29" s="43"/>
      <c r="D29" s="43"/>
      <c r="E29" s="43"/>
      <c r="F29" s="38"/>
      <c r="G29" s="43"/>
      <c r="H29" s="43"/>
      <c r="I29" s="43"/>
    </row>
    <row r="30" spans="1:9" ht="15.75">
      <c r="A30" s="43" t="s">
        <v>9</v>
      </c>
      <c r="B30" s="43"/>
      <c r="C30" s="43" t="s">
        <v>60</v>
      </c>
      <c r="D30" s="56">
        <v>42</v>
      </c>
      <c r="E30" s="47"/>
      <c r="F30" s="38"/>
      <c r="G30" s="38"/>
      <c r="H30" s="43"/>
      <c r="I30" s="43"/>
    </row>
    <row r="31" spans="1:9" ht="15.75">
      <c r="A31" s="38"/>
      <c r="B31" s="38"/>
      <c r="C31" s="43"/>
      <c r="D31" s="38"/>
      <c r="E31" s="38"/>
      <c r="F31" s="38"/>
      <c r="G31" s="38"/>
      <c r="H31" s="38"/>
      <c r="I31" s="38"/>
    </row>
    <row r="32" spans="1:9" ht="15.75">
      <c r="A32" s="43"/>
      <c r="B32" s="43"/>
      <c r="C32" s="43"/>
      <c r="D32" s="43"/>
      <c r="E32" s="43"/>
      <c r="F32" s="38"/>
      <c r="G32" s="38"/>
      <c r="H32" s="43"/>
      <c r="I32" s="43"/>
    </row>
    <row r="33" spans="1:9" ht="15.75">
      <c r="A33" s="43" t="s">
        <v>10</v>
      </c>
      <c r="B33" s="43"/>
      <c r="C33" s="43"/>
      <c r="D33" s="51"/>
      <c r="E33" s="38"/>
      <c r="F33" s="38"/>
      <c r="G33" s="38"/>
      <c r="H33" s="38"/>
      <c r="I33" s="38"/>
    </row>
    <row r="34" spans="1:9">
      <c r="A34" s="38"/>
      <c r="B34" s="38"/>
      <c r="C34" s="38"/>
      <c r="D34" s="51" t="s">
        <v>11</v>
      </c>
      <c r="E34" s="52" t="s">
        <v>12</v>
      </c>
      <c r="F34" s="38"/>
      <c r="G34" s="38"/>
      <c r="H34" s="38"/>
      <c r="I34" s="38"/>
    </row>
    <row r="35" spans="1:9" ht="12.75" customHeight="1">
      <c r="A35" s="57" t="s">
        <v>144</v>
      </c>
      <c r="B35" s="31"/>
      <c r="C35" s="52" t="s">
        <v>145</v>
      </c>
      <c r="D35" s="58" t="s">
        <v>13</v>
      </c>
      <c r="E35" s="59">
        <v>10.5</v>
      </c>
      <c r="F35" s="38"/>
      <c r="G35" s="38"/>
      <c r="H35" s="38"/>
      <c r="I35" s="60"/>
    </row>
    <row r="36" spans="1:9" ht="12.75" customHeight="1">
      <c r="A36" s="57" t="s">
        <v>146</v>
      </c>
      <c r="B36" s="57"/>
      <c r="C36" s="52" t="s">
        <v>18</v>
      </c>
      <c r="D36" s="58" t="s">
        <v>13</v>
      </c>
      <c r="E36" s="59">
        <v>10.5</v>
      </c>
      <c r="F36" s="38"/>
      <c r="G36" s="38"/>
      <c r="H36" s="38"/>
      <c r="I36" s="60"/>
    </row>
    <row r="37" spans="1:9" ht="12.75" customHeight="1">
      <c r="A37" s="57" t="s">
        <v>139</v>
      </c>
      <c r="B37" s="38"/>
      <c r="C37" s="52" t="s">
        <v>18</v>
      </c>
      <c r="D37" s="58" t="s">
        <v>13</v>
      </c>
      <c r="E37" s="59">
        <v>10.5</v>
      </c>
      <c r="F37" s="38"/>
      <c r="G37" s="38"/>
      <c r="H37" s="38"/>
      <c r="I37" s="61"/>
    </row>
    <row r="38" spans="1:9" ht="12.75" customHeight="1">
      <c r="A38" s="57" t="s">
        <v>147</v>
      </c>
      <c r="B38" s="57"/>
      <c r="C38" s="52" t="s">
        <v>18</v>
      </c>
      <c r="D38" s="58" t="s">
        <v>13</v>
      </c>
      <c r="E38" s="59">
        <v>10.5</v>
      </c>
      <c r="F38" s="38"/>
      <c r="G38" s="38"/>
      <c r="H38" s="38"/>
      <c r="I38" s="61"/>
    </row>
    <row r="39" spans="1:9" ht="12.75" customHeight="1">
      <c r="A39" s="61"/>
      <c r="B39" s="62"/>
      <c r="C39" s="58"/>
      <c r="D39" s="58"/>
      <c r="E39" s="59"/>
      <c r="F39" s="63"/>
      <c r="G39" s="38"/>
      <c r="H39" s="64"/>
      <c r="I39" s="38"/>
    </row>
    <row r="40" spans="1:9" ht="12.75" customHeight="1">
      <c r="A40" s="61"/>
      <c r="B40" s="62"/>
      <c r="C40" s="58"/>
      <c r="D40" s="58"/>
      <c r="E40" s="59"/>
      <c r="F40" s="63"/>
      <c r="G40" s="38"/>
      <c r="H40" s="64"/>
      <c r="I40" s="38"/>
    </row>
    <row r="41" spans="1:9" ht="12.75" customHeight="1">
      <c r="A41" s="61"/>
      <c r="B41" s="62"/>
      <c r="C41" s="52"/>
      <c r="D41" s="58"/>
      <c r="E41" s="59"/>
      <c r="F41" s="63"/>
      <c r="G41" s="38"/>
      <c r="H41" s="64"/>
      <c r="I41" s="38"/>
    </row>
    <row r="42" spans="1:9" ht="15.75">
      <c r="A42" s="38"/>
      <c r="B42" s="62"/>
      <c r="C42" s="57"/>
      <c r="D42" s="58"/>
      <c r="E42" s="59"/>
      <c r="F42" s="63"/>
      <c r="G42" s="38"/>
      <c r="H42" s="64"/>
      <c r="I42" s="38"/>
    </row>
    <row r="43" spans="1:9" ht="15.75">
      <c r="A43" s="52" t="s">
        <v>15</v>
      </c>
      <c r="B43" s="62"/>
      <c r="C43" s="38"/>
      <c r="D43" s="63"/>
      <c r="E43" s="66"/>
      <c r="F43" s="63"/>
      <c r="G43" s="38"/>
      <c r="H43" s="64"/>
      <c r="I43" s="38"/>
    </row>
    <row r="44" spans="1:9" ht="15.75">
      <c r="A44" s="73" t="s">
        <v>148</v>
      </c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73"/>
      <c r="B45" s="62"/>
      <c r="C45" s="38"/>
      <c r="D45" s="63"/>
      <c r="E45" s="66"/>
      <c r="F45" s="63"/>
      <c r="G45" s="38"/>
      <c r="H45" s="64"/>
      <c r="I45" s="38"/>
    </row>
    <row r="46" spans="1:9">
      <c r="A46" s="52" t="s">
        <v>14</v>
      </c>
      <c r="B46" s="38"/>
      <c r="C46" s="38"/>
      <c r="D46" s="63"/>
      <c r="E46" s="66"/>
      <c r="F46" s="38"/>
      <c r="G46" s="38"/>
      <c r="H46" s="38"/>
      <c r="I46" s="38"/>
    </row>
    <row r="47" spans="1:9">
      <c r="A47" s="51" t="s">
        <v>48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I48"/>
  <sheetViews>
    <sheetView topLeftCell="A3" workbookViewId="0">
      <selection activeCell="A16" sqref="A16:F16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127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128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68</v>
      </c>
      <c r="D8" s="45">
        <v>35</v>
      </c>
      <c r="E8" s="43" t="s">
        <v>129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71</v>
      </c>
      <c r="D9" s="45"/>
      <c r="E9" s="43" t="s">
        <v>24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3"/>
      <c r="E11" s="44"/>
      <c r="F11" s="38"/>
      <c r="G11" s="43"/>
      <c r="H11" s="47"/>
      <c r="I11" s="43"/>
    </row>
    <row r="12" spans="1:9" ht="15.75">
      <c r="A12" s="42" t="s">
        <v>4</v>
      </c>
      <c r="B12" s="43"/>
      <c r="C12" s="43" t="s">
        <v>1</v>
      </c>
      <c r="D12" s="44"/>
      <c r="E12" s="44"/>
      <c r="F12" s="48"/>
      <c r="G12" s="43"/>
      <c r="H12" s="47"/>
      <c r="I12" s="43"/>
    </row>
    <row r="13" spans="1:9" ht="15.75">
      <c r="A13" s="43"/>
      <c r="B13" s="43" t="s">
        <v>2</v>
      </c>
      <c r="C13" s="43">
        <v>68</v>
      </c>
      <c r="D13" s="49">
        <v>34.5</v>
      </c>
      <c r="E13" s="43" t="s">
        <v>20</v>
      </c>
      <c r="F13" s="50"/>
      <c r="G13" s="38"/>
      <c r="H13" s="47">
        <v>10</v>
      </c>
      <c r="I13" s="43"/>
    </row>
    <row r="14" spans="1:9" ht="15.75">
      <c r="A14" s="43"/>
      <c r="B14" s="43" t="s">
        <v>3</v>
      </c>
      <c r="C14" s="43">
        <v>72</v>
      </c>
      <c r="D14" s="49"/>
      <c r="E14" s="43" t="s">
        <v>130</v>
      </c>
      <c r="F14" s="50"/>
      <c r="G14" s="43"/>
      <c r="H14" s="47">
        <v>5</v>
      </c>
      <c r="I14" s="43"/>
    </row>
    <row r="15" spans="1:9" ht="15.75">
      <c r="A15" s="43"/>
      <c r="B15" s="43"/>
      <c r="C15" s="43"/>
      <c r="D15" s="45"/>
      <c r="E15" s="43"/>
      <c r="F15" s="50"/>
      <c r="G15" s="43"/>
      <c r="H15" s="47"/>
      <c r="I15" s="43"/>
    </row>
    <row r="16" spans="1:9" ht="15.75">
      <c r="A16" s="43" t="s">
        <v>131</v>
      </c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51"/>
      <c r="C17" s="43"/>
      <c r="D17" s="45"/>
      <c r="E17" s="43"/>
      <c r="F17" s="50"/>
      <c r="G17" s="43"/>
      <c r="H17" s="47"/>
      <c r="I17" s="43"/>
    </row>
    <row r="18" spans="1:9" ht="15.75">
      <c r="A18" s="42" t="s">
        <v>5</v>
      </c>
      <c r="B18" s="43"/>
      <c r="C18" s="43" t="s">
        <v>1</v>
      </c>
      <c r="D18" s="44"/>
      <c r="E18" s="44"/>
      <c r="F18" s="48"/>
      <c r="G18" s="43"/>
      <c r="H18" s="43"/>
      <c r="I18" s="43"/>
    </row>
    <row r="19" spans="1:9" ht="15.75">
      <c r="A19" s="43"/>
      <c r="B19" s="43" t="s">
        <v>2</v>
      </c>
      <c r="C19" s="43">
        <v>72</v>
      </c>
      <c r="D19" s="49">
        <v>32</v>
      </c>
      <c r="E19" s="43" t="s">
        <v>42</v>
      </c>
      <c r="F19" s="50"/>
      <c r="G19" s="43"/>
      <c r="H19" s="47">
        <v>10</v>
      </c>
      <c r="I19" s="43"/>
    </row>
    <row r="20" spans="1:9" ht="15.75">
      <c r="A20" s="43"/>
      <c r="B20" s="43" t="s">
        <v>3</v>
      </c>
      <c r="C20" s="43">
        <v>72</v>
      </c>
      <c r="D20" s="49">
        <v>36</v>
      </c>
      <c r="E20" s="43" t="s">
        <v>132</v>
      </c>
      <c r="F20" s="50"/>
      <c r="G20" s="43"/>
      <c r="H20" s="47">
        <v>5</v>
      </c>
      <c r="I20" s="43"/>
    </row>
    <row r="21" spans="1:9" ht="15.75">
      <c r="A21" s="43"/>
      <c r="B21" s="43"/>
      <c r="C21" s="43"/>
      <c r="D21" s="51"/>
      <c r="E21" s="43"/>
      <c r="F21" s="50"/>
      <c r="G21" s="43"/>
      <c r="H21" s="47"/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38"/>
      <c r="C23" s="43"/>
      <c r="D23" s="43"/>
      <c r="E23" s="43"/>
      <c r="F23" s="38"/>
      <c r="G23" s="43"/>
      <c r="H23" s="43"/>
      <c r="I23" s="43"/>
    </row>
    <row r="24" spans="1:9" ht="15.75">
      <c r="A24" s="43"/>
      <c r="B24" s="43"/>
      <c r="C24" s="52" t="s">
        <v>6</v>
      </c>
      <c r="D24" s="53"/>
      <c r="E24" s="43"/>
      <c r="F24" s="38"/>
      <c r="G24" s="43"/>
      <c r="H24" s="43"/>
      <c r="I24" s="43"/>
    </row>
    <row r="25" spans="1:9" ht="15.75">
      <c r="A25" s="43" t="s">
        <v>7</v>
      </c>
      <c r="B25" s="43"/>
      <c r="C25" s="43">
        <v>75</v>
      </c>
      <c r="D25" s="45"/>
      <c r="E25" s="43" t="s">
        <v>24</v>
      </c>
      <c r="F25" s="38"/>
      <c r="G25" s="38"/>
      <c r="H25" s="47">
        <v>5</v>
      </c>
      <c r="I25" s="43"/>
    </row>
    <row r="26" spans="1:9" ht="15.75">
      <c r="A26" s="54"/>
      <c r="B26" s="43"/>
      <c r="C26" s="43"/>
      <c r="D26" s="45"/>
      <c r="E26" s="43"/>
      <c r="F26" s="38"/>
      <c r="G26" s="38"/>
      <c r="H26" s="47"/>
      <c r="I26" s="43"/>
    </row>
    <row r="27" spans="1:9">
      <c r="A27" s="38"/>
      <c r="B27" s="38"/>
      <c r="C27" s="38"/>
      <c r="D27" s="38"/>
      <c r="E27" s="38"/>
      <c r="F27" s="38"/>
      <c r="G27" s="38"/>
      <c r="H27" s="38"/>
      <c r="I27" s="55"/>
    </row>
    <row r="29" spans="1:9" ht="15.75">
      <c r="A29" s="43" t="s">
        <v>8</v>
      </c>
      <c r="B29" s="43"/>
      <c r="C29" s="43">
        <v>51</v>
      </c>
      <c r="D29" s="38"/>
      <c r="E29" s="38"/>
      <c r="F29" s="38"/>
      <c r="G29" s="38"/>
      <c r="H29" s="38"/>
      <c r="I29" s="38"/>
    </row>
    <row r="30" spans="1:9" ht="15.75">
      <c r="A30" s="43"/>
      <c r="B30" s="43"/>
      <c r="C30" s="43"/>
      <c r="D30" s="43"/>
      <c r="E30" s="43"/>
      <c r="F30" s="38"/>
      <c r="G30" s="43"/>
      <c r="H30" s="43"/>
      <c r="I30" s="43"/>
    </row>
    <row r="31" spans="1:9" ht="15.75">
      <c r="A31" s="43" t="s">
        <v>9</v>
      </c>
      <c r="B31" s="43"/>
      <c r="C31" s="43" t="s">
        <v>60</v>
      </c>
      <c r="D31" s="56">
        <v>51</v>
      </c>
      <c r="E31" s="47"/>
      <c r="F31" s="38"/>
      <c r="G31" s="38"/>
      <c r="H31" s="43"/>
      <c r="I31" s="43"/>
    </row>
    <row r="32" spans="1:9" ht="15.75">
      <c r="A32" s="38"/>
      <c r="B32" s="38"/>
      <c r="C32" s="43"/>
      <c r="D32" s="38"/>
      <c r="E32" s="38"/>
      <c r="F32" s="38"/>
      <c r="G32" s="38"/>
      <c r="H32" s="38"/>
      <c r="I32" s="38"/>
    </row>
    <row r="33" spans="1:9" ht="15.75">
      <c r="A33" s="43"/>
      <c r="B33" s="43"/>
      <c r="C33" s="43"/>
      <c r="D33" s="43"/>
      <c r="E33" s="43"/>
      <c r="F33" s="38"/>
      <c r="G33" s="38"/>
      <c r="H33" s="43"/>
      <c r="I33" s="43"/>
    </row>
    <row r="34" spans="1:9" ht="15.75">
      <c r="A34" s="43" t="s">
        <v>10</v>
      </c>
      <c r="B34" s="43"/>
      <c r="C34" s="43"/>
      <c r="D34" s="51"/>
      <c r="E34" s="38"/>
      <c r="F34" s="38"/>
      <c r="G34" s="38"/>
      <c r="H34" s="38"/>
      <c r="I34" s="38"/>
    </row>
    <row r="35" spans="1:9">
      <c r="A35" s="38"/>
      <c r="B35" s="38"/>
      <c r="C35" s="38"/>
      <c r="D35" s="51" t="s">
        <v>11</v>
      </c>
      <c r="E35" s="52" t="s">
        <v>12</v>
      </c>
      <c r="F35" s="38"/>
      <c r="G35" s="38"/>
      <c r="H35" s="38"/>
      <c r="I35" s="38"/>
    </row>
    <row r="36" spans="1:9" ht="12.75" customHeight="1">
      <c r="A36" s="57" t="s">
        <v>133</v>
      </c>
      <c r="B36" s="31"/>
      <c r="C36" s="52" t="s">
        <v>18</v>
      </c>
      <c r="D36" s="58" t="s">
        <v>13</v>
      </c>
      <c r="E36" s="59">
        <v>7.28</v>
      </c>
      <c r="F36" s="38"/>
      <c r="G36" s="38"/>
      <c r="H36" s="38"/>
      <c r="I36" s="60"/>
    </row>
    <row r="37" spans="1:9" ht="12.75" customHeight="1">
      <c r="A37" s="57" t="s">
        <v>74</v>
      </c>
      <c r="B37" s="57"/>
      <c r="C37" s="52" t="s">
        <v>18</v>
      </c>
      <c r="D37" s="58" t="s">
        <v>13</v>
      </c>
      <c r="E37" s="59">
        <v>7.28</v>
      </c>
      <c r="F37" s="38"/>
      <c r="G37" s="38"/>
      <c r="H37" s="38"/>
      <c r="I37" s="60"/>
    </row>
    <row r="38" spans="1:9" ht="12.75" customHeight="1">
      <c r="A38" s="57" t="s">
        <v>44</v>
      </c>
      <c r="B38" s="38"/>
      <c r="C38" s="52" t="s">
        <v>50</v>
      </c>
      <c r="D38" s="58" t="s">
        <v>13</v>
      </c>
      <c r="E38" s="59">
        <v>7.28</v>
      </c>
      <c r="F38" s="38"/>
      <c r="G38" s="38"/>
      <c r="H38" s="38"/>
      <c r="I38" s="61"/>
    </row>
    <row r="39" spans="1:9" ht="12.75" customHeight="1">
      <c r="A39" s="57" t="s">
        <v>27</v>
      </c>
      <c r="B39" s="57"/>
      <c r="C39" s="52" t="s">
        <v>18</v>
      </c>
      <c r="D39" s="58" t="s">
        <v>13</v>
      </c>
      <c r="E39" s="59">
        <v>7.28</v>
      </c>
      <c r="F39" s="38"/>
      <c r="G39" s="38"/>
      <c r="H39" s="38"/>
      <c r="I39" s="61"/>
    </row>
    <row r="40" spans="1:9" ht="12.75" customHeight="1">
      <c r="A40" s="61" t="s">
        <v>134</v>
      </c>
      <c r="B40" s="62"/>
      <c r="C40" s="58" t="s">
        <v>18</v>
      </c>
      <c r="D40" s="58" t="s">
        <v>13</v>
      </c>
      <c r="E40" s="59">
        <v>7.28</v>
      </c>
      <c r="F40" s="63"/>
      <c r="G40" s="38"/>
      <c r="H40" s="64"/>
      <c r="I40" s="38"/>
    </row>
    <row r="41" spans="1:9" ht="12.75" customHeight="1">
      <c r="A41" s="61" t="s">
        <v>135</v>
      </c>
      <c r="B41" s="62"/>
      <c r="C41" s="58" t="s">
        <v>50</v>
      </c>
      <c r="D41" s="58" t="s">
        <v>13</v>
      </c>
      <c r="E41" s="59">
        <v>7.28</v>
      </c>
      <c r="F41" s="63"/>
      <c r="G41" s="38"/>
      <c r="H41" s="64"/>
      <c r="I41" s="38"/>
    </row>
    <row r="42" spans="1:9" ht="12.75" customHeight="1">
      <c r="A42" s="61" t="s">
        <v>136</v>
      </c>
      <c r="B42" s="62"/>
      <c r="C42" s="52" t="s">
        <v>18</v>
      </c>
      <c r="D42" s="58" t="s">
        <v>13</v>
      </c>
      <c r="E42" s="59">
        <v>7.28</v>
      </c>
      <c r="F42" s="63"/>
      <c r="G42" s="38"/>
      <c r="H42" s="64"/>
      <c r="I42" s="38"/>
    </row>
    <row r="43" spans="1:9" ht="15.75">
      <c r="A43" s="38"/>
      <c r="B43" s="62"/>
      <c r="C43" s="57"/>
      <c r="D43" s="58"/>
      <c r="E43" s="59"/>
      <c r="F43" s="63"/>
      <c r="G43" s="38"/>
      <c r="H43" s="64"/>
      <c r="I43" s="38"/>
    </row>
    <row r="44" spans="1:9" ht="15.75">
      <c r="A44" s="52" t="s">
        <v>15</v>
      </c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73" t="s">
        <v>137</v>
      </c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73" t="s">
        <v>138</v>
      </c>
      <c r="B46" s="62"/>
      <c r="C46" s="38"/>
      <c r="D46" s="63"/>
      <c r="E46" s="66"/>
      <c r="F46" s="63"/>
      <c r="G46" s="38"/>
      <c r="H46" s="64"/>
      <c r="I46" s="38"/>
    </row>
    <row r="47" spans="1:9">
      <c r="A47" s="52" t="s">
        <v>14</v>
      </c>
      <c r="B47" s="38"/>
      <c r="C47" s="38"/>
      <c r="D47" s="63"/>
      <c r="E47" s="66"/>
      <c r="F47" s="38"/>
      <c r="G47" s="38"/>
      <c r="H47" s="38"/>
      <c r="I47" s="38"/>
    </row>
    <row r="48" spans="1:9">
      <c r="A48" s="51" t="s">
        <v>139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:I47"/>
  <sheetViews>
    <sheetView workbookViewId="0">
      <selection activeCell="C30" sqref="C30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125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126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70</v>
      </c>
      <c r="D8" s="45"/>
      <c r="E8" s="43" t="s">
        <v>37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72</v>
      </c>
      <c r="D9" s="45"/>
      <c r="E9" s="43" t="s">
        <v>120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68</v>
      </c>
      <c r="D14" s="49">
        <v>34</v>
      </c>
      <c r="E14" s="43" t="s">
        <v>118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68</v>
      </c>
      <c r="D15" s="49">
        <v>35</v>
      </c>
      <c r="E15" s="43" t="s">
        <v>41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50"/>
      <c r="G17" s="43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71</v>
      </c>
      <c r="D20" s="49"/>
      <c r="E20" s="43" t="s">
        <v>72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73</v>
      </c>
      <c r="D21" s="49"/>
      <c r="E21" s="43" t="s">
        <v>119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43"/>
      <c r="C23" s="43"/>
      <c r="D23" s="51"/>
      <c r="E23" s="43"/>
      <c r="F23" s="50"/>
      <c r="G23" s="43"/>
      <c r="H23" s="47"/>
      <c r="I23" s="43"/>
    </row>
    <row r="24" spans="1:9" ht="15.75">
      <c r="A24" s="43"/>
      <c r="B24" s="38"/>
      <c r="C24" s="43"/>
      <c r="D24" s="43"/>
      <c r="E24" s="43"/>
      <c r="F24" s="38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77</v>
      </c>
      <c r="D26" s="45"/>
      <c r="E26" s="43" t="s">
        <v>37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3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56</v>
      </c>
      <c r="D30" s="38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56">
        <v>56</v>
      </c>
      <c r="E32" s="47"/>
      <c r="F32" s="38"/>
      <c r="G32" s="38"/>
      <c r="H32" s="43"/>
      <c r="I32" s="43"/>
    </row>
    <row r="33" spans="1:9" ht="15.75">
      <c r="A33" s="38"/>
      <c r="B33" s="38"/>
      <c r="C33" s="43"/>
      <c r="D33" s="38"/>
      <c r="E33" s="38"/>
      <c r="F33" s="38"/>
      <c r="G33" s="38"/>
      <c r="H33" s="38"/>
      <c r="I33" s="38"/>
    </row>
    <row r="34" spans="1:9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9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9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9" ht="12.75" customHeight="1">
      <c r="A37" s="57" t="s">
        <v>121</v>
      </c>
      <c r="B37" s="31"/>
      <c r="C37" s="52" t="s">
        <v>18</v>
      </c>
      <c r="D37" s="58" t="s">
        <v>13</v>
      </c>
      <c r="E37" s="59">
        <v>9.33</v>
      </c>
      <c r="F37" s="38"/>
      <c r="G37" s="38"/>
      <c r="H37" s="38"/>
      <c r="I37" s="60"/>
    </row>
    <row r="38" spans="1:9" ht="12.75" customHeight="1">
      <c r="A38" s="57" t="s">
        <v>122</v>
      </c>
      <c r="B38" s="57"/>
      <c r="C38" s="52" t="s">
        <v>30</v>
      </c>
      <c r="D38" s="58" t="s">
        <v>13</v>
      </c>
      <c r="E38" s="59">
        <v>9.33</v>
      </c>
      <c r="F38" s="38"/>
      <c r="G38" s="38"/>
      <c r="H38" s="38"/>
      <c r="I38" s="60"/>
    </row>
    <row r="39" spans="1:9" ht="12.75" customHeight="1">
      <c r="A39" s="57" t="s">
        <v>123</v>
      </c>
      <c r="B39" s="38"/>
      <c r="C39" s="52" t="s">
        <v>18</v>
      </c>
      <c r="D39" s="58" t="s">
        <v>13</v>
      </c>
      <c r="E39" s="59">
        <v>9.33</v>
      </c>
      <c r="F39" s="38"/>
      <c r="G39" s="38"/>
      <c r="H39" s="38"/>
      <c r="I39" s="61"/>
    </row>
    <row r="40" spans="1:9" ht="12.75" customHeight="1">
      <c r="A40" s="57" t="s">
        <v>117</v>
      </c>
      <c r="B40" s="57"/>
      <c r="C40" s="52" t="s">
        <v>51</v>
      </c>
      <c r="D40" s="58" t="s">
        <v>13</v>
      </c>
      <c r="E40" s="59">
        <v>9.33</v>
      </c>
      <c r="F40" s="38"/>
      <c r="G40" s="38"/>
      <c r="H40" s="38"/>
      <c r="I40" s="61"/>
    </row>
    <row r="41" spans="1:9" ht="12.75" customHeight="1">
      <c r="A41" s="61" t="s">
        <v>124</v>
      </c>
      <c r="B41" s="62"/>
      <c r="C41" s="58" t="s">
        <v>18</v>
      </c>
      <c r="D41" s="58" t="s">
        <v>13</v>
      </c>
      <c r="E41" s="59">
        <v>9.33</v>
      </c>
      <c r="F41" s="63"/>
      <c r="G41" s="38"/>
      <c r="H41" s="64"/>
      <c r="I41" s="38"/>
    </row>
    <row r="42" spans="1:9" ht="12.75" customHeight="1">
      <c r="A42" s="61" t="s">
        <v>115</v>
      </c>
      <c r="B42" s="62"/>
      <c r="C42" s="58" t="s">
        <v>18</v>
      </c>
      <c r="D42" s="58" t="s">
        <v>13</v>
      </c>
      <c r="E42" s="59">
        <v>9.33</v>
      </c>
      <c r="F42" s="63"/>
      <c r="G42" s="38"/>
      <c r="H42" s="64"/>
      <c r="I42" s="38"/>
    </row>
    <row r="43" spans="1:9" ht="15.75">
      <c r="A43" s="38"/>
      <c r="B43" s="62"/>
      <c r="C43" s="57"/>
      <c r="D43" s="58"/>
      <c r="E43" s="59"/>
      <c r="F43" s="63"/>
      <c r="G43" s="38"/>
      <c r="H43" s="64"/>
      <c r="I43" s="38"/>
    </row>
    <row r="44" spans="1:9" ht="15.75">
      <c r="A44" s="52" t="s">
        <v>15</v>
      </c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38"/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61"/>
      <c r="B46" s="62"/>
      <c r="C46" s="38"/>
      <c r="D46" s="63"/>
      <c r="E46" s="66"/>
      <c r="F46" s="63"/>
      <c r="G46" s="38"/>
      <c r="H46" s="64"/>
      <c r="I46" s="38"/>
    </row>
    <row r="47" spans="1:9">
      <c r="A47" s="52" t="s">
        <v>14</v>
      </c>
      <c r="B47" s="38"/>
      <c r="C47" s="38"/>
      <c r="D47" s="63"/>
      <c r="E47" s="66"/>
      <c r="F47" s="38"/>
      <c r="G47" s="38"/>
      <c r="H47" s="38"/>
      <c r="I47" s="38"/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I49"/>
  <sheetViews>
    <sheetView workbookViewId="0">
      <selection activeCell="K22" sqref="K22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108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109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66</v>
      </c>
      <c r="D8" s="45"/>
      <c r="E8" s="43" t="s">
        <v>19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71</v>
      </c>
      <c r="D9" s="45"/>
      <c r="E9" s="43" t="s">
        <v>24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71</v>
      </c>
      <c r="D14" s="49"/>
      <c r="E14" s="43" t="s">
        <v>110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72</v>
      </c>
      <c r="D15" s="49"/>
      <c r="E15" s="43" t="s">
        <v>84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 t="s">
        <v>111</v>
      </c>
      <c r="B17" s="43"/>
      <c r="C17" s="43"/>
      <c r="D17" s="45"/>
      <c r="E17" s="43"/>
      <c r="F17" s="50"/>
      <c r="G17" s="43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73</v>
      </c>
      <c r="D20" s="49"/>
      <c r="E20" s="43" t="s">
        <v>100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74</v>
      </c>
      <c r="D21" s="49"/>
      <c r="E21" s="43" t="s">
        <v>112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43"/>
      <c r="C23" s="43"/>
      <c r="D23" s="51"/>
      <c r="E23" s="43"/>
      <c r="F23" s="50"/>
      <c r="G23" s="43"/>
      <c r="H23" s="47"/>
      <c r="I23" s="43"/>
    </row>
    <row r="24" spans="1:9" ht="15.75">
      <c r="A24" s="43"/>
      <c r="B24" s="38"/>
      <c r="C24" s="43"/>
      <c r="D24" s="43"/>
      <c r="E24" s="43"/>
      <c r="F24" s="38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74</v>
      </c>
      <c r="D26" s="45"/>
      <c r="E26" s="43" t="s">
        <v>19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3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44</v>
      </c>
      <c r="D30" s="38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56">
        <v>44</v>
      </c>
      <c r="E32" s="47"/>
      <c r="F32" s="38"/>
      <c r="G32" s="38"/>
      <c r="H32" s="43"/>
      <c r="I32" s="43"/>
    </row>
    <row r="33" spans="1:9" ht="15.75">
      <c r="A33" s="38"/>
      <c r="B33" s="38"/>
      <c r="C33" s="43"/>
      <c r="D33" s="38"/>
      <c r="E33" s="38"/>
      <c r="F33" s="38"/>
      <c r="G33" s="38"/>
      <c r="H33" s="38"/>
      <c r="I33" s="38"/>
    </row>
    <row r="34" spans="1:9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9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9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9">
      <c r="A37" s="57" t="s">
        <v>113</v>
      </c>
      <c r="B37" s="31"/>
      <c r="C37" s="52" t="s">
        <v>51</v>
      </c>
      <c r="D37" s="58" t="s">
        <v>13</v>
      </c>
      <c r="E37" s="59">
        <v>8.8000000000000007</v>
      </c>
      <c r="F37" s="38"/>
      <c r="G37" s="38"/>
      <c r="H37" s="38"/>
      <c r="I37" s="60"/>
    </row>
    <row r="38" spans="1:9">
      <c r="A38" s="57" t="s">
        <v>96</v>
      </c>
      <c r="B38" s="57"/>
      <c r="C38" s="52" t="s">
        <v>18</v>
      </c>
      <c r="D38" s="58" t="s">
        <v>13</v>
      </c>
      <c r="E38" s="59">
        <v>8.8000000000000007</v>
      </c>
      <c r="F38" s="38"/>
      <c r="G38" s="38"/>
      <c r="H38" s="38"/>
      <c r="I38" s="60"/>
    </row>
    <row r="39" spans="1:9">
      <c r="A39" s="57" t="s">
        <v>74</v>
      </c>
      <c r="B39" s="38"/>
      <c r="C39" s="52" t="s">
        <v>18</v>
      </c>
      <c r="D39" s="58" t="s">
        <v>13</v>
      </c>
      <c r="E39" s="59">
        <v>8.8000000000000007</v>
      </c>
      <c r="F39" s="38"/>
      <c r="G39" s="38"/>
      <c r="H39" s="38"/>
      <c r="I39" s="61"/>
    </row>
    <row r="40" spans="1:9">
      <c r="A40" s="57" t="s">
        <v>114</v>
      </c>
      <c r="B40" s="57"/>
      <c r="C40" s="52" t="s">
        <v>18</v>
      </c>
      <c r="D40" s="58" t="s">
        <v>13</v>
      </c>
      <c r="E40" s="59">
        <v>8.8000000000000007</v>
      </c>
      <c r="F40" s="38"/>
      <c r="G40" s="38"/>
      <c r="H40" s="38"/>
      <c r="I40" s="61"/>
    </row>
    <row r="41" spans="1:9" ht="15.75">
      <c r="A41" s="61" t="s">
        <v>115</v>
      </c>
      <c r="B41" s="62"/>
      <c r="C41" s="58" t="s">
        <v>18</v>
      </c>
      <c r="D41" s="58" t="s">
        <v>13</v>
      </c>
      <c r="E41" s="59">
        <v>8.8000000000000007</v>
      </c>
      <c r="F41" s="63"/>
      <c r="G41" s="38"/>
      <c r="H41" s="64"/>
      <c r="I41" s="38"/>
    </row>
    <row r="42" spans="1:9" ht="15.75">
      <c r="A42" s="38"/>
      <c r="B42" s="62"/>
      <c r="C42" s="57"/>
      <c r="D42" s="58"/>
      <c r="E42" s="59"/>
      <c r="F42" s="63"/>
      <c r="G42" s="38"/>
      <c r="H42" s="64"/>
      <c r="I42" s="38"/>
    </row>
    <row r="43" spans="1:9" ht="15.75">
      <c r="A43" s="52" t="s">
        <v>15</v>
      </c>
      <c r="B43" s="62"/>
      <c r="C43" s="38"/>
      <c r="D43" s="63"/>
      <c r="E43" s="66"/>
      <c r="F43" s="63"/>
      <c r="G43" s="38"/>
      <c r="H43" s="64"/>
      <c r="I43" s="38"/>
    </row>
    <row r="44" spans="1:9" ht="15.75">
      <c r="A44" s="38"/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61"/>
      <c r="B45" s="62"/>
      <c r="C45" s="38"/>
      <c r="D45" s="63"/>
      <c r="E45" s="66"/>
      <c r="F45" s="63"/>
      <c r="G45" s="38"/>
      <c r="H45" s="64"/>
      <c r="I45" s="38"/>
    </row>
    <row r="46" spans="1:9">
      <c r="A46" s="52" t="s">
        <v>14</v>
      </c>
      <c r="B46" s="38"/>
      <c r="C46" s="38"/>
      <c r="D46" s="63"/>
      <c r="E46" s="66"/>
      <c r="F46" s="38"/>
      <c r="G46" s="38"/>
      <c r="H46" s="38"/>
      <c r="I46" s="38"/>
    </row>
    <row r="48" spans="1:9">
      <c r="A48" t="s">
        <v>116</v>
      </c>
    </row>
    <row r="49" spans="1:1">
      <c r="A49" t="s">
        <v>117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I48"/>
  <sheetViews>
    <sheetView topLeftCell="A3" workbookViewId="0">
      <selection activeCell="D17" sqref="D17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105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106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71</v>
      </c>
      <c r="D8" s="45">
        <v>33.5</v>
      </c>
      <c r="E8" s="43" t="s">
        <v>38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71</v>
      </c>
      <c r="D9" s="45">
        <v>38</v>
      </c>
      <c r="E9" s="43" t="s">
        <v>69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68</v>
      </c>
      <c r="D14" s="49"/>
      <c r="E14" s="43" t="s">
        <v>83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69</v>
      </c>
      <c r="D15" s="49"/>
      <c r="E15" s="43" t="s">
        <v>98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50"/>
      <c r="G17" s="43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69</v>
      </c>
      <c r="D20" s="49"/>
      <c r="E20" s="43" t="s">
        <v>99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76</v>
      </c>
      <c r="D21" s="49"/>
      <c r="E21" s="43" t="s">
        <v>100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 t="s">
        <v>101</v>
      </c>
      <c r="B23" s="43"/>
      <c r="C23" s="43"/>
      <c r="D23" s="51"/>
      <c r="E23" s="43"/>
      <c r="F23" s="50"/>
      <c r="G23" s="43"/>
      <c r="H23" s="47"/>
      <c r="I23" s="43"/>
    </row>
    <row r="24" spans="1:9" ht="15.75">
      <c r="A24" s="43"/>
      <c r="B24" s="38"/>
      <c r="C24" s="43"/>
      <c r="D24" s="43"/>
      <c r="E24" s="43"/>
      <c r="F24" s="38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76</v>
      </c>
      <c r="D26" s="45"/>
      <c r="E26" s="43" t="s">
        <v>38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3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54</v>
      </c>
      <c r="D30" s="38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56">
        <v>54</v>
      </c>
      <c r="E32" s="47"/>
      <c r="F32" s="38"/>
      <c r="G32" s="38"/>
      <c r="H32" s="43"/>
      <c r="I32" s="43"/>
    </row>
    <row r="33" spans="1:9" ht="15.75">
      <c r="A33" s="38"/>
      <c r="B33" s="38"/>
      <c r="C33" s="43"/>
      <c r="D33" s="38"/>
      <c r="E33" s="38"/>
      <c r="F33" s="38"/>
      <c r="G33" s="38"/>
      <c r="H33" s="38"/>
      <c r="I33" s="38"/>
    </row>
    <row r="34" spans="1:9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9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9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9">
      <c r="A37" s="57" t="s">
        <v>102</v>
      </c>
      <c r="B37" s="31"/>
      <c r="C37" s="52" t="s">
        <v>18</v>
      </c>
      <c r="D37" s="58" t="s">
        <v>13</v>
      </c>
      <c r="E37" s="59">
        <v>13.5</v>
      </c>
      <c r="F37" s="38"/>
      <c r="G37" s="38"/>
      <c r="H37" s="38"/>
      <c r="I37" s="60"/>
    </row>
    <row r="38" spans="1:9">
      <c r="A38" s="57" t="s">
        <v>103</v>
      </c>
      <c r="B38" s="57"/>
      <c r="C38" s="52" t="s">
        <v>18</v>
      </c>
      <c r="D38" s="58" t="s">
        <v>13</v>
      </c>
      <c r="E38" s="59">
        <v>13.5</v>
      </c>
      <c r="F38" s="38"/>
      <c r="G38" s="38"/>
      <c r="H38" s="38"/>
      <c r="I38" s="60"/>
    </row>
    <row r="39" spans="1:9">
      <c r="A39" s="57" t="s">
        <v>104</v>
      </c>
      <c r="B39" s="38"/>
      <c r="C39" s="52" t="s">
        <v>18</v>
      </c>
      <c r="D39" s="58" t="s">
        <v>13</v>
      </c>
      <c r="E39" s="59">
        <v>13.5</v>
      </c>
      <c r="F39" s="38"/>
      <c r="G39" s="38"/>
      <c r="H39" s="38"/>
      <c r="I39" s="61"/>
    </row>
    <row r="40" spans="1:9">
      <c r="A40" s="57" t="s">
        <v>87</v>
      </c>
      <c r="B40" s="57"/>
      <c r="C40" s="52" t="s">
        <v>18</v>
      </c>
      <c r="D40" s="58" t="s">
        <v>13</v>
      </c>
      <c r="E40" s="59">
        <v>13.5</v>
      </c>
      <c r="F40" s="38"/>
      <c r="G40" s="38"/>
      <c r="H40" s="38"/>
      <c r="I40" s="61"/>
    </row>
    <row r="41" spans="1:9" ht="15.75">
      <c r="A41" s="61"/>
      <c r="B41" s="62"/>
      <c r="C41" s="72"/>
      <c r="D41" s="58"/>
      <c r="E41" s="59"/>
      <c r="F41" s="63"/>
      <c r="G41" s="38"/>
      <c r="H41" s="64"/>
      <c r="I41" s="38"/>
    </row>
    <row r="42" spans="1:9" ht="15.75">
      <c r="A42" s="38"/>
      <c r="B42" s="62"/>
      <c r="C42" s="57"/>
      <c r="D42" s="58"/>
      <c r="E42" s="59"/>
      <c r="F42" s="63"/>
      <c r="G42" s="38"/>
      <c r="H42" s="64"/>
      <c r="I42" s="38"/>
    </row>
    <row r="43" spans="1:9" ht="15.75">
      <c r="A43" s="52" t="s">
        <v>15</v>
      </c>
      <c r="B43" s="62"/>
      <c r="C43" s="38"/>
      <c r="D43" s="63"/>
      <c r="E43" s="66"/>
      <c r="F43" s="63"/>
      <c r="G43" s="38"/>
      <c r="H43" s="64"/>
      <c r="I43" s="38"/>
    </row>
    <row r="44" spans="1:9" ht="15.75">
      <c r="A44" s="38"/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61"/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61"/>
      <c r="B46" s="62"/>
      <c r="C46" s="38"/>
      <c r="D46" s="63"/>
      <c r="E46" s="66"/>
      <c r="F46" s="63"/>
      <c r="G46" s="38"/>
      <c r="H46" s="64"/>
      <c r="I46" s="38"/>
    </row>
    <row r="47" spans="1:9" ht="15.75">
      <c r="A47" s="72"/>
      <c r="B47" s="62"/>
      <c r="C47" s="38"/>
      <c r="D47" s="63"/>
      <c r="E47" s="66"/>
      <c r="F47" s="63"/>
      <c r="G47" s="38"/>
      <c r="H47" s="64"/>
      <c r="I47" s="38"/>
    </row>
    <row r="48" spans="1:9">
      <c r="A48" s="52" t="s">
        <v>14</v>
      </c>
      <c r="B48" s="38"/>
      <c r="C48" s="38"/>
      <c r="D48" s="63"/>
      <c r="E48" s="66"/>
      <c r="F48" s="38"/>
      <c r="G48" s="38"/>
      <c r="H48" s="38"/>
      <c r="I48" s="38"/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I48"/>
  <sheetViews>
    <sheetView workbookViewId="0">
      <selection activeCell="A17" sqref="A17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91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92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71</v>
      </c>
      <c r="D8" s="45"/>
      <c r="E8" s="43" t="s">
        <v>21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73</v>
      </c>
      <c r="D9" s="45"/>
      <c r="E9" s="43" t="s">
        <v>24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66</v>
      </c>
      <c r="D14" s="49"/>
      <c r="E14" s="43" t="s">
        <v>93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67</v>
      </c>
      <c r="D15" s="49"/>
      <c r="E15" s="43" t="s">
        <v>107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50"/>
      <c r="G17" s="43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70</v>
      </c>
      <c r="D20" s="49"/>
      <c r="E20" s="43" t="s">
        <v>94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73</v>
      </c>
      <c r="D21" s="49"/>
      <c r="E21" s="43" t="s">
        <v>95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43"/>
      <c r="C23" s="43"/>
      <c r="D23" s="51"/>
      <c r="E23" s="43"/>
      <c r="F23" s="50"/>
      <c r="G23" s="43"/>
      <c r="H23" s="47"/>
      <c r="I23" s="43"/>
    </row>
    <row r="24" spans="1:9" ht="15.75">
      <c r="A24" s="43"/>
      <c r="B24" s="38"/>
      <c r="C24" s="43"/>
      <c r="D24" s="43"/>
      <c r="E24" s="43"/>
      <c r="F24" s="38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76</v>
      </c>
      <c r="D26" s="45"/>
      <c r="E26" s="43" t="s">
        <v>24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3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55</v>
      </c>
      <c r="D30" s="38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56">
        <v>55</v>
      </c>
      <c r="E32" s="47"/>
      <c r="F32" s="38"/>
      <c r="G32" s="38"/>
      <c r="H32" s="43"/>
      <c r="I32" s="43"/>
    </row>
    <row r="33" spans="1:9" ht="15.75">
      <c r="A33" s="38"/>
      <c r="B33" s="38"/>
      <c r="C33" s="43"/>
      <c r="D33" s="38"/>
      <c r="E33" s="38"/>
      <c r="F33" s="38"/>
      <c r="G33" s="38"/>
      <c r="H33" s="38"/>
      <c r="I33" s="38"/>
    </row>
    <row r="34" spans="1:9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9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9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9">
      <c r="A37" s="57" t="s">
        <v>74</v>
      </c>
      <c r="B37" s="31"/>
      <c r="C37" s="52" t="s">
        <v>18</v>
      </c>
      <c r="D37" s="58" t="s">
        <v>13</v>
      </c>
      <c r="E37" s="59">
        <v>13.75</v>
      </c>
      <c r="F37" s="38"/>
      <c r="G37" s="38"/>
      <c r="H37" s="38"/>
      <c r="I37" s="60"/>
    </row>
    <row r="38" spans="1:9">
      <c r="A38" s="57" t="s">
        <v>96</v>
      </c>
      <c r="B38" s="57"/>
      <c r="C38" s="52" t="s">
        <v>51</v>
      </c>
      <c r="D38" s="58" t="s">
        <v>13</v>
      </c>
      <c r="E38" s="59">
        <v>13.75</v>
      </c>
      <c r="F38" s="38"/>
      <c r="G38" s="38"/>
      <c r="H38" s="38"/>
      <c r="I38" s="60"/>
    </row>
    <row r="39" spans="1:9">
      <c r="A39" s="57" t="s">
        <v>97</v>
      </c>
      <c r="B39" s="38"/>
      <c r="C39" s="52" t="s">
        <v>18</v>
      </c>
      <c r="D39" s="58" t="s">
        <v>13</v>
      </c>
      <c r="E39" s="59">
        <v>13.75</v>
      </c>
      <c r="F39" s="38"/>
      <c r="G39" s="38"/>
      <c r="H39" s="38"/>
      <c r="I39" s="61"/>
    </row>
    <row r="40" spans="1:9">
      <c r="A40" s="57" t="s">
        <v>78</v>
      </c>
      <c r="B40" s="57"/>
      <c r="C40" s="52" t="s">
        <v>51</v>
      </c>
      <c r="D40" s="58" t="s">
        <v>13</v>
      </c>
      <c r="E40" s="59">
        <v>13.75</v>
      </c>
      <c r="F40" s="38"/>
      <c r="G40" s="38"/>
      <c r="H40" s="38"/>
      <c r="I40" s="61"/>
    </row>
    <row r="41" spans="1:9" ht="15.75">
      <c r="A41" s="61"/>
      <c r="B41" s="62"/>
      <c r="C41" s="72"/>
      <c r="D41" s="58"/>
      <c r="E41" s="59"/>
      <c r="F41" s="63"/>
      <c r="G41" s="38"/>
      <c r="H41" s="64"/>
      <c r="I41" s="38"/>
    </row>
    <row r="42" spans="1:9" ht="15.75">
      <c r="A42" s="38"/>
      <c r="B42" s="62"/>
      <c r="C42" s="57"/>
      <c r="D42" s="58"/>
      <c r="E42" s="59"/>
      <c r="F42" s="63"/>
      <c r="G42" s="38"/>
      <c r="H42" s="64"/>
      <c r="I42" s="38"/>
    </row>
    <row r="43" spans="1:9" ht="15.75">
      <c r="A43" s="52" t="s">
        <v>15</v>
      </c>
      <c r="B43" s="62"/>
      <c r="C43" s="38"/>
      <c r="D43" s="63"/>
      <c r="E43" s="66"/>
      <c r="F43" s="63"/>
      <c r="G43" s="38"/>
      <c r="H43" s="64"/>
      <c r="I43" s="38"/>
    </row>
    <row r="44" spans="1:9" ht="15.75">
      <c r="A44" s="38"/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61"/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61"/>
      <c r="B46" s="62"/>
      <c r="C46" s="38"/>
      <c r="D46" s="63"/>
      <c r="E46" s="66"/>
      <c r="F46" s="63"/>
      <c r="G46" s="38"/>
      <c r="H46" s="64"/>
      <c r="I46" s="38"/>
    </row>
    <row r="47" spans="1:9" ht="15.75">
      <c r="A47" s="72"/>
      <c r="B47" s="62"/>
      <c r="C47" s="38"/>
      <c r="D47" s="63"/>
      <c r="E47" s="66"/>
      <c r="F47" s="63"/>
      <c r="G47" s="38"/>
      <c r="H47" s="64"/>
      <c r="I47" s="38"/>
    </row>
    <row r="48" spans="1:9">
      <c r="A48" s="52" t="s">
        <v>14</v>
      </c>
      <c r="B48" s="38"/>
      <c r="C48" s="38"/>
      <c r="D48" s="63"/>
      <c r="E48" s="66"/>
      <c r="F48" s="38"/>
      <c r="G48" s="38"/>
      <c r="H48" s="38"/>
      <c r="I48" s="38"/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I48"/>
  <sheetViews>
    <sheetView workbookViewId="0">
      <selection activeCell="A17" sqref="A17"/>
    </sheetView>
  </sheetViews>
  <sheetFormatPr defaultRowHeight="12.75"/>
  <sheetData>
    <row r="1" spans="1:9">
      <c r="A1" s="38"/>
      <c r="B1" s="38"/>
      <c r="C1" s="38"/>
      <c r="D1" s="38"/>
      <c r="E1" s="38"/>
      <c r="F1" s="38"/>
      <c r="G1" s="38"/>
      <c r="H1" s="38"/>
      <c r="I1" s="38"/>
    </row>
    <row r="2" spans="1:9" ht="18.75">
      <c r="A2" s="38"/>
      <c r="B2" s="38"/>
      <c r="C2" s="39" t="s">
        <v>80</v>
      </c>
      <c r="D2" s="38"/>
      <c r="E2" s="40"/>
      <c r="F2" s="38"/>
      <c r="G2" s="40"/>
      <c r="H2" s="40"/>
      <c r="I2" s="40"/>
    </row>
    <row r="3" spans="1:9" ht="18.75">
      <c r="A3" s="38"/>
      <c r="B3" s="38"/>
      <c r="C3" s="41"/>
      <c r="D3" s="38"/>
      <c r="E3" s="41"/>
      <c r="F3" s="38"/>
      <c r="G3" s="38"/>
      <c r="H3" s="38"/>
      <c r="I3" s="38"/>
    </row>
    <row r="4" spans="1:9" ht="18.75">
      <c r="A4" s="38"/>
      <c r="B4" s="41"/>
      <c r="C4" s="39" t="s">
        <v>81</v>
      </c>
      <c r="D4" s="38"/>
      <c r="E4" s="39"/>
      <c r="F4" s="38"/>
      <c r="G4" s="40"/>
      <c r="H4" s="40"/>
      <c r="I4" s="38"/>
    </row>
    <row r="5" spans="1:9" ht="18.75">
      <c r="A5" s="38"/>
      <c r="B5" s="38"/>
      <c r="C5" s="41"/>
      <c r="D5" s="41"/>
      <c r="E5" s="41"/>
      <c r="F5" s="38"/>
      <c r="G5" s="38"/>
      <c r="H5" s="38"/>
      <c r="I5" s="38"/>
    </row>
    <row r="7" spans="1:9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</row>
    <row r="8" spans="1:9" ht="26.25">
      <c r="A8" s="43"/>
      <c r="B8" s="43" t="s">
        <v>2</v>
      </c>
      <c r="C8" s="43">
        <v>72</v>
      </c>
      <c r="D8" s="45"/>
      <c r="E8" s="43" t="s">
        <v>69</v>
      </c>
      <c r="F8" s="46"/>
      <c r="G8" s="38"/>
      <c r="H8" s="47">
        <v>10</v>
      </c>
      <c r="I8" s="43"/>
    </row>
    <row r="9" spans="1:9" ht="15.75">
      <c r="A9" s="43"/>
      <c r="B9" s="43" t="s">
        <v>3</v>
      </c>
      <c r="C9" s="43">
        <v>73</v>
      </c>
      <c r="D9" s="45"/>
      <c r="E9" s="43" t="s">
        <v>82</v>
      </c>
      <c r="F9" s="38"/>
      <c r="G9" s="47"/>
      <c r="H9" s="47">
        <v>5</v>
      </c>
      <c r="I9" s="43"/>
    </row>
    <row r="10" spans="1:9" ht="15.75">
      <c r="A10" s="43"/>
      <c r="B10" s="43"/>
      <c r="C10" s="43"/>
      <c r="D10" s="45"/>
      <c r="E10" s="43"/>
      <c r="F10" s="38"/>
      <c r="G10" s="47"/>
      <c r="H10" s="47"/>
      <c r="I10" s="43"/>
    </row>
    <row r="11" spans="1:9" ht="15.75">
      <c r="A11" s="43"/>
      <c r="B11" s="43"/>
      <c r="C11" s="43"/>
      <c r="D11" s="45"/>
      <c r="E11" s="43"/>
      <c r="F11" s="38"/>
      <c r="G11" s="47"/>
      <c r="H11" s="47"/>
      <c r="I11" s="43"/>
    </row>
    <row r="12" spans="1:9" ht="15.75">
      <c r="A12" s="43"/>
      <c r="B12" s="43"/>
      <c r="C12" s="43"/>
      <c r="D12" s="43"/>
      <c r="E12" s="44"/>
      <c r="F12" s="38"/>
      <c r="G12" s="43"/>
      <c r="H12" s="47"/>
      <c r="I12" s="43"/>
    </row>
    <row r="13" spans="1:9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</row>
    <row r="14" spans="1:9" ht="15.75">
      <c r="A14" s="43"/>
      <c r="B14" s="43" t="s">
        <v>2</v>
      </c>
      <c r="C14" s="43">
        <v>66</v>
      </c>
      <c r="D14" s="49"/>
      <c r="E14" s="43" t="s">
        <v>83</v>
      </c>
      <c r="F14" s="50"/>
      <c r="G14" s="38"/>
      <c r="H14" s="47">
        <v>10</v>
      </c>
      <c r="I14" s="43"/>
    </row>
    <row r="15" spans="1:9" ht="15.75">
      <c r="A15" s="43"/>
      <c r="B15" s="43" t="s">
        <v>3</v>
      </c>
      <c r="C15" s="43">
        <v>67</v>
      </c>
      <c r="D15" s="49"/>
      <c r="E15" s="43" t="s">
        <v>84</v>
      </c>
      <c r="F15" s="50"/>
      <c r="G15" s="43"/>
      <c r="H15" s="47">
        <v>5</v>
      </c>
      <c r="I15" s="43"/>
    </row>
    <row r="16" spans="1:9" ht="15.75">
      <c r="A16" s="43"/>
      <c r="B16" s="43"/>
      <c r="C16" s="43"/>
      <c r="D16" s="45"/>
      <c r="E16" s="43"/>
      <c r="F16" s="50"/>
      <c r="G16" s="43"/>
      <c r="H16" s="47"/>
      <c r="I16" s="43"/>
    </row>
    <row r="17" spans="1:9" ht="15.75">
      <c r="A17" s="43"/>
      <c r="B17" s="43"/>
      <c r="C17" s="43"/>
      <c r="D17" s="45"/>
      <c r="E17" s="43"/>
      <c r="F17" s="50"/>
      <c r="G17" s="43"/>
      <c r="H17" s="47"/>
      <c r="I17" s="43"/>
    </row>
    <row r="18" spans="1:9" ht="15.75">
      <c r="A18" s="43"/>
      <c r="B18" s="51"/>
      <c r="C18" s="43"/>
      <c r="D18" s="45"/>
      <c r="E18" s="43"/>
      <c r="F18" s="50"/>
      <c r="G18" s="43"/>
      <c r="H18" s="47"/>
      <c r="I18" s="43"/>
    </row>
    <row r="19" spans="1:9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</row>
    <row r="20" spans="1:9" ht="15.75">
      <c r="A20" s="43"/>
      <c r="B20" s="43" t="s">
        <v>2</v>
      </c>
      <c r="C20" s="43">
        <v>65</v>
      </c>
      <c r="D20" s="49"/>
      <c r="E20" s="43" t="s">
        <v>85</v>
      </c>
      <c r="F20" s="50"/>
      <c r="G20" s="43"/>
      <c r="H20" s="47">
        <v>10</v>
      </c>
      <c r="I20" s="43"/>
    </row>
    <row r="21" spans="1:9" ht="15.75">
      <c r="A21" s="43"/>
      <c r="B21" s="43" t="s">
        <v>3</v>
      </c>
      <c r="C21" s="43">
        <v>67</v>
      </c>
      <c r="D21" s="49"/>
      <c r="E21" s="43" t="s">
        <v>86</v>
      </c>
      <c r="F21" s="50"/>
      <c r="G21" s="43"/>
      <c r="H21" s="47">
        <v>5</v>
      </c>
      <c r="I21" s="43"/>
    </row>
    <row r="22" spans="1:9" ht="15.75">
      <c r="A22" s="43"/>
      <c r="B22" s="43"/>
      <c r="C22" s="43"/>
      <c r="D22" s="51"/>
      <c r="E22" s="43"/>
      <c r="F22" s="50"/>
      <c r="G22" s="43"/>
      <c r="H22" s="47"/>
      <c r="I22" s="43"/>
    </row>
    <row r="23" spans="1:9" ht="15.75">
      <c r="A23" s="43"/>
      <c r="B23" s="43"/>
      <c r="C23" s="43"/>
      <c r="D23" s="51"/>
      <c r="E23" s="43"/>
      <c r="F23" s="50"/>
      <c r="G23" s="43"/>
      <c r="H23" s="47"/>
      <c r="I23" s="43"/>
    </row>
    <row r="24" spans="1:9" ht="15.75">
      <c r="A24" s="43"/>
      <c r="B24" s="38"/>
      <c r="C24" s="43"/>
      <c r="D24" s="43"/>
      <c r="E24" s="43"/>
      <c r="F24" s="38"/>
      <c r="G24" s="43"/>
      <c r="H24" s="43"/>
      <c r="I24" s="43"/>
    </row>
    <row r="25" spans="1:9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</row>
    <row r="26" spans="1:9" ht="15.75">
      <c r="A26" s="43" t="s">
        <v>7</v>
      </c>
      <c r="B26" s="43"/>
      <c r="C26" s="43">
        <v>80</v>
      </c>
      <c r="D26" s="45"/>
      <c r="E26" s="43" t="s">
        <v>83</v>
      </c>
      <c r="F26" s="38"/>
      <c r="G26" s="38"/>
      <c r="H26" s="47">
        <v>5</v>
      </c>
      <c r="I26" s="43"/>
    </row>
    <row r="27" spans="1:9" ht="15.75">
      <c r="A27" s="54"/>
      <c r="B27" s="43"/>
      <c r="C27" s="43"/>
      <c r="D27" s="45"/>
      <c r="E27" s="43"/>
      <c r="F27" s="38"/>
      <c r="G27" s="38"/>
      <c r="H27" s="47"/>
      <c r="I27" s="43"/>
    </row>
    <row r="28" spans="1:9">
      <c r="A28" s="38"/>
      <c r="B28" s="38"/>
      <c r="C28" s="38"/>
      <c r="D28" s="38"/>
      <c r="E28" s="38"/>
      <c r="F28" s="38"/>
      <c r="G28" s="38"/>
      <c r="H28" s="38"/>
      <c r="I28" s="55"/>
    </row>
    <row r="30" spans="1:9" ht="15.75">
      <c r="A30" s="43" t="s">
        <v>8</v>
      </c>
      <c r="B30" s="43"/>
      <c r="C30" s="43">
        <v>55</v>
      </c>
      <c r="D30" s="38"/>
      <c r="E30" s="38"/>
      <c r="F30" s="38"/>
      <c r="G30" s="38"/>
      <c r="H30" s="38"/>
      <c r="I30" s="38"/>
    </row>
    <row r="31" spans="1:9" ht="15.75">
      <c r="A31" s="43"/>
      <c r="B31" s="43"/>
      <c r="C31" s="43"/>
      <c r="D31" s="43"/>
      <c r="E31" s="43"/>
      <c r="F31" s="38"/>
      <c r="G31" s="43"/>
      <c r="H31" s="43"/>
      <c r="I31" s="43"/>
    </row>
    <row r="32" spans="1:9" ht="15.75">
      <c r="A32" s="43" t="s">
        <v>9</v>
      </c>
      <c r="B32" s="43"/>
      <c r="C32" s="43" t="s">
        <v>60</v>
      </c>
      <c r="D32" s="56">
        <v>55</v>
      </c>
      <c r="E32" s="47"/>
      <c r="F32" s="38"/>
      <c r="G32" s="38"/>
      <c r="H32" s="43"/>
      <c r="I32" s="43"/>
    </row>
    <row r="33" spans="1:9" ht="15.75">
      <c r="A33" s="38"/>
      <c r="B33" s="38"/>
      <c r="C33" s="43"/>
      <c r="D33" s="38"/>
      <c r="E33" s="38"/>
      <c r="F33" s="38"/>
      <c r="G33" s="38"/>
      <c r="H33" s="38"/>
      <c r="I33" s="38"/>
    </row>
    <row r="34" spans="1:9" ht="15.75">
      <c r="A34" s="43"/>
      <c r="B34" s="43"/>
      <c r="C34" s="43"/>
      <c r="D34" s="43"/>
      <c r="E34" s="43"/>
      <c r="F34" s="38"/>
      <c r="G34" s="38"/>
      <c r="H34" s="43"/>
      <c r="I34" s="43"/>
    </row>
    <row r="35" spans="1:9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</row>
    <row r="36" spans="1:9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</row>
    <row r="37" spans="1:9">
      <c r="A37" s="57" t="s">
        <v>74</v>
      </c>
      <c r="B37" s="31"/>
      <c r="C37" s="52" t="s">
        <v>51</v>
      </c>
      <c r="D37" s="58" t="s">
        <v>13</v>
      </c>
      <c r="E37" s="59">
        <v>11</v>
      </c>
      <c r="F37" s="38"/>
      <c r="G37" s="38"/>
      <c r="H37" s="38"/>
      <c r="I37" s="60"/>
    </row>
    <row r="38" spans="1:9">
      <c r="A38" s="57" t="s">
        <v>87</v>
      </c>
      <c r="B38" s="57"/>
      <c r="C38" s="52" t="s">
        <v>18</v>
      </c>
      <c r="D38" s="58" t="s">
        <v>13</v>
      </c>
      <c r="E38" s="59">
        <v>11</v>
      </c>
      <c r="F38" s="38"/>
      <c r="G38" s="38"/>
      <c r="H38" s="38"/>
      <c r="I38" s="60"/>
    </row>
    <row r="39" spans="1:9">
      <c r="A39" s="57" t="s">
        <v>88</v>
      </c>
      <c r="B39" s="38"/>
      <c r="C39" s="52" t="s">
        <v>51</v>
      </c>
      <c r="D39" s="58" t="s">
        <v>13</v>
      </c>
      <c r="E39" s="59">
        <v>11</v>
      </c>
      <c r="F39" s="38"/>
      <c r="G39" s="38"/>
      <c r="H39" s="38"/>
      <c r="I39" s="61"/>
    </row>
    <row r="40" spans="1:9">
      <c r="A40" s="57" t="s">
        <v>89</v>
      </c>
      <c r="B40" s="57"/>
      <c r="C40" s="52" t="s">
        <v>51</v>
      </c>
      <c r="D40" s="58" t="s">
        <v>13</v>
      </c>
      <c r="E40" s="59">
        <v>11</v>
      </c>
      <c r="F40" s="38"/>
      <c r="G40" s="38"/>
      <c r="H40" s="38"/>
      <c r="I40" s="61"/>
    </row>
    <row r="41" spans="1:9" ht="15.75">
      <c r="A41" s="61" t="s">
        <v>90</v>
      </c>
      <c r="B41" s="62"/>
      <c r="C41" s="72" t="s">
        <v>30</v>
      </c>
      <c r="D41" s="58" t="s">
        <v>13</v>
      </c>
      <c r="E41" s="59">
        <v>11</v>
      </c>
      <c r="F41" s="63"/>
      <c r="G41" s="38"/>
      <c r="H41" s="64"/>
      <c r="I41" s="38"/>
    </row>
    <row r="42" spans="1:9" ht="15.75">
      <c r="A42" s="38"/>
      <c r="B42" s="62"/>
      <c r="C42" s="57"/>
      <c r="D42" s="58"/>
      <c r="E42" s="59"/>
      <c r="F42" s="63"/>
      <c r="G42" s="38"/>
      <c r="H42" s="64"/>
      <c r="I42" s="38"/>
    </row>
    <row r="43" spans="1:9" ht="15.75">
      <c r="A43" s="52" t="s">
        <v>15</v>
      </c>
      <c r="B43" s="62"/>
      <c r="C43" s="38"/>
      <c r="D43" s="63"/>
      <c r="E43" s="66"/>
      <c r="F43" s="63"/>
      <c r="G43" s="38"/>
      <c r="H43" s="64"/>
      <c r="I43" s="38"/>
    </row>
    <row r="44" spans="1:9" ht="15.75">
      <c r="A44" s="38"/>
      <c r="B44" s="62"/>
      <c r="C44" s="38"/>
      <c r="D44" s="63"/>
      <c r="E44" s="66"/>
      <c r="F44" s="63"/>
      <c r="G44" s="38"/>
      <c r="H44" s="64"/>
      <c r="I44" s="38"/>
    </row>
    <row r="45" spans="1:9" ht="15.75">
      <c r="A45" s="61"/>
      <c r="B45" s="62"/>
      <c r="C45" s="38"/>
      <c r="D45" s="63"/>
      <c r="E45" s="66"/>
      <c r="F45" s="63"/>
      <c r="G45" s="38"/>
      <c r="H45" s="64"/>
      <c r="I45" s="38"/>
    </row>
    <row r="46" spans="1:9" ht="15.75">
      <c r="A46" s="61"/>
      <c r="B46" s="62"/>
      <c r="C46" s="38"/>
      <c r="D46" s="63"/>
      <c r="E46" s="66"/>
      <c r="F46" s="63"/>
      <c r="G46" s="38"/>
      <c r="H46" s="64"/>
      <c r="I46" s="38"/>
    </row>
    <row r="47" spans="1:9" ht="15.75">
      <c r="A47" s="72"/>
      <c r="B47" s="62"/>
      <c r="C47" s="38"/>
      <c r="D47" s="63"/>
      <c r="E47" s="66"/>
      <c r="F47" s="63"/>
      <c r="G47" s="38"/>
      <c r="H47" s="64"/>
      <c r="I47" s="38"/>
    </row>
    <row r="48" spans="1:9">
      <c r="A48" s="52" t="s">
        <v>14</v>
      </c>
      <c r="B48" s="38"/>
      <c r="C48" s="38"/>
      <c r="D48" s="63"/>
      <c r="E48" s="66"/>
      <c r="F48" s="38"/>
      <c r="G48" s="38"/>
      <c r="H48" s="38"/>
      <c r="I48" s="38"/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O64"/>
  <sheetViews>
    <sheetView topLeftCell="A2" workbookViewId="0">
      <selection activeCell="A17" sqref="A17"/>
    </sheetView>
  </sheetViews>
  <sheetFormatPr defaultRowHeight="12.75"/>
  <sheetData>
    <row r="1" spans="1:10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0" ht="18.75">
      <c r="A2" s="38"/>
      <c r="B2" s="38"/>
      <c r="C2" s="39" t="s">
        <v>65</v>
      </c>
      <c r="D2" s="38"/>
      <c r="E2" s="40"/>
      <c r="F2" s="38"/>
      <c r="G2" s="40"/>
      <c r="H2" s="40"/>
      <c r="I2" s="40"/>
      <c r="J2" s="38"/>
    </row>
    <row r="3" spans="1:10" ht="18.75">
      <c r="A3" s="38"/>
      <c r="B3" s="38"/>
      <c r="C3" s="41"/>
      <c r="D3" s="38"/>
      <c r="E3" s="41"/>
      <c r="F3" s="38"/>
      <c r="G3" s="38"/>
      <c r="H3" s="38"/>
      <c r="I3" s="38"/>
      <c r="J3" s="38"/>
    </row>
    <row r="4" spans="1:10" ht="18.75">
      <c r="A4" s="38"/>
      <c r="B4" s="41"/>
      <c r="C4" s="39" t="s">
        <v>66</v>
      </c>
      <c r="D4" s="38"/>
      <c r="E4" s="39"/>
      <c r="F4" s="38"/>
      <c r="G4" s="40"/>
      <c r="H4" s="40"/>
      <c r="I4" s="38"/>
      <c r="J4" s="38"/>
    </row>
    <row r="5" spans="1:10" ht="18.75">
      <c r="A5" s="38"/>
      <c r="B5" s="38"/>
      <c r="C5" s="41"/>
      <c r="D5" s="41"/>
      <c r="E5" s="41"/>
      <c r="F5" s="38"/>
      <c r="G5" s="38"/>
      <c r="H5" s="38"/>
      <c r="I5" s="38"/>
      <c r="J5" s="38"/>
    </row>
    <row r="7" spans="1:10" ht="15.75">
      <c r="A7" s="42" t="s">
        <v>0</v>
      </c>
      <c r="B7" s="43"/>
      <c r="C7" s="43" t="s">
        <v>1</v>
      </c>
      <c r="D7" s="44" t="s">
        <v>79</v>
      </c>
      <c r="E7" s="43"/>
      <c r="F7" s="38"/>
      <c r="G7" s="43"/>
      <c r="H7" s="43"/>
      <c r="I7" s="43"/>
      <c r="J7" s="43"/>
    </row>
    <row r="8" spans="1:10" ht="21" customHeight="1">
      <c r="A8" s="43"/>
      <c r="B8" s="43" t="s">
        <v>2</v>
      </c>
      <c r="C8" s="43">
        <v>71</v>
      </c>
      <c r="D8" s="45">
        <v>34.5</v>
      </c>
      <c r="E8" s="43" t="s">
        <v>68</v>
      </c>
      <c r="F8" s="46"/>
      <c r="G8" s="38"/>
      <c r="H8" s="47">
        <v>10</v>
      </c>
      <c r="I8" s="43"/>
      <c r="J8" s="38"/>
    </row>
    <row r="9" spans="1:10" ht="15.75">
      <c r="A9" s="43"/>
      <c r="B9" s="43" t="s">
        <v>3</v>
      </c>
      <c r="C9" s="43">
        <v>71</v>
      </c>
      <c r="D9" s="45">
        <v>36</v>
      </c>
      <c r="E9" s="43" t="s">
        <v>69</v>
      </c>
      <c r="F9" s="38"/>
      <c r="G9" s="47"/>
      <c r="H9" s="47">
        <v>5</v>
      </c>
      <c r="I9" s="43"/>
      <c r="J9" s="38"/>
    </row>
    <row r="10" spans="1:10" ht="15.75">
      <c r="A10" s="43"/>
      <c r="B10" s="43"/>
      <c r="C10" s="43"/>
      <c r="D10" s="45"/>
      <c r="E10" s="43"/>
      <c r="F10" s="38"/>
      <c r="G10" s="47"/>
      <c r="H10" s="47"/>
      <c r="I10" s="43"/>
      <c r="J10" s="38"/>
    </row>
    <row r="11" spans="1:10" ht="15.75">
      <c r="A11" s="43"/>
      <c r="B11" s="43"/>
      <c r="C11" s="43"/>
      <c r="D11" s="45"/>
      <c r="E11" s="43"/>
      <c r="F11" s="38"/>
      <c r="G11" s="47"/>
      <c r="H11" s="47"/>
      <c r="I11" s="43"/>
      <c r="J11" s="38"/>
    </row>
    <row r="12" spans="1:10" ht="15.75">
      <c r="A12" s="43"/>
      <c r="B12" s="43"/>
      <c r="C12" s="43"/>
      <c r="D12" s="43"/>
      <c r="E12" s="44"/>
      <c r="F12" s="38"/>
      <c r="G12" s="43"/>
      <c r="H12" s="47"/>
      <c r="I12" s="43"/>
      <c r="J12" s="38"/>
    </row>
    <row r="13" spans="1:10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  <c r="J13" s="38"/>
    </row>
    <row r="14" spans="1:10" ht="15.75">
      <c r="A14" s="43"/>
      <c r="B14" s="43" t="s">
        <v>2</v>
      </c>
      <c r="C14" s="43">
        <v>67</v>
      </c>
      <c r="D14" s="49"/>
      <c r="E14" s="43" t="s">
        <v>70</v>
      </c>
      <c r="F14" s="50"/>
      <c r="G14" s="38"/>
      <c r="H14" s="47">
        <v>10</v>
      </c>
      <c r="I14" s="43"/>
      <c r="J14" s="38"/>
    </row>
    <row r="15" spans="1:10" ht="15.75">
      <c r="A15" s="43"/>
      <c r="B15" s="43" t="s">
        <v>3</v>
      </c>
      <c r="C15" s="43">
        <v>69</v>
      </c>
      <c r="D15" s="49"/>
      <c r="E15" s="43" t="s">
        <v>71</v>
      </c>
      <c r="F15" s="50"/>
      <c r="G15" s="43"/>
      <c r="H15" s="47">
        <v>5</v>
      </c>
      <c r="I15" s="43"/>
      <c r="J15" s="38"/>
    </row>
    <row r="16" spans="1:10" ht="15.75">
      <c r="A16" s="43"/>
      <c r="B16" s="43"/>
      <c r="C16" s="43"/>
      <c r="D16" s="45"/>
      <c r="E16" s="43"/>
      <c r="F16" s="50"/>
      <c r="G16" s="43"/>
      <c r="H16" s="47"/>
      <c r="I16" s="43"/>
      <c r="J16" s="38"/>
    </row>
    <row r="17" spans="1:10" ht="15.75">
      <c r="A17" s="43"/>
      <c r="B17" s="43"/>
      <c r="C17" s="43"/>
      <c r="D17" s="45"/>
      <c r="E17" s="43"/>
      <c r="F17" s="50"/>
      <c r="G17" s="43"/>
      <c r="H17" s="47"/>
      <c r="I17" s="43"/>
      <c r="J17" s="38"/>
    </row>
    <row r="18" spans="1:10" ht="15.75">
      <c r="A18" s="43"/>
      <c r="B18" s="51"/>
      <c r="C18" s="43"/>
      <c r="D18" s="45"/>
      <c r="E18" s="43"/>
      <c r="F18" s="50"/>
      <c r="G18" s="43"/>
      <c r="H18" s="47"/>
      <c r="I18" s="43"/>
      <c r="J18" s="38"/>
    </row>
    <row r="19" spans="1:10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  <c r="J19" s="38"/>
    </row>
    <row r="20" spans="1:10" ht="15.75">
      <c r="A20" s="43"/>
      <c r="B20" s="43" t="s">
        <v>2</v>
      </c>
      <c r="C20" s="43">
        <v>70</v>
      </c>
      <c r="D20" s="49"/>
      <c r="E20" s="43" t="s">
        <v>72</v>
      </c>
      <c r="F20" s="50"/>
      <c r="G20" s="43"/>
      <c r="H20" s="47">
        <v>10</v>
      </c>
      <c r="I20" s="43"/>
      <c r="J20" s="38"/>
    </row>
    <row r="21" spans="1:10" ht="15.75">
      <c r="A21" s="43"/>
      <c r="B21" s="43" t="s">
        <v>3</v>
      </c>
      <c r="C21" s="43">
        <v>73</v>
      </c>
      <c r="D21" s="49"/>
      <c r="E21" s="43" t="s">
        <v>57</v>
      </c>
      <c r="F21" s="50"/>
      <c r="G21" s="43"/>
      <c r="H21" s="47">
        <v>5</v>
      </c>
      <c r="I21" s="43"/>
      <c r="J21" s="47"/>
    </row>
    <row r="22" spans="1:10" ht="15.75">
      <c r="A22" s="43"/>
      <c r="B22" s="43"/>
      <c r="C22" s="43"/>
      <c r="D22" s="51"/>
      <c r="E22" s="43"/>
      <c r="F22" s="50"/>
      <c r="G22" s="43"/>
      <c r="H22" s="47"/>
      <c r="I22" s="43"/>
      <c r="J22" s="47"/>
    </row>
    <row r="23" spans="1:10" ht="15.75">
      <c r="A23" s="43"/>
      <c r="B23" s="43"/>
      <c r="C23" s="43"/>
      <c r="D23" s="51"/>
      <c r="E23" s="43"/>
      <c r="F23" s="50"/>
      <c r="G23" s="43"/>
      <c r="H23" s="47"/>
      <c r="I23" s="43"/>
      <c r="J23" s="47"/>
    </row>
    <row r="24" spans="1:10" ht="15.75">
      <c r="A24" s="43"/>
      <c r="B24" s="38"/>
      <c r="C24" s="43"/>
      <c r="D24" s="43"/>
      <c r="E24" s="43"/>
      <c r="F24" s="38"/>
      <c r="G24" s="43"/>
      <c r="H24" s="43"/>
      <c r="I24" s="43"/>
      <c r="J24" s="47"/>
    </row>
    <row r="25" spans="1:10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  <c r="J25" s="47"/>
    </row>
    <row r="26" spans="1:10" ht="15.75">
      <c r="A26" s="43" t="s">
        <v>7</v>
      </c>
      <c r="B26" s="43"/>
      <c r="C26" s="43">
        <v>79</v>
      </c>
      <c r="D26" s="45"/>
      <c r="E26" s="43" t="s">
        <v>73</v>
      </c>
      <c r="F26" s="38"/>
      <c r="G26" s="38"/>
      <c r="H26" s="47">
        <v>5</v>
      </c>
      <c r="I26" s="43"/>
      <c r="J26" s="38"/>
    </row>
    <row r="27" spans="1:10" ht="15.75">
      <c r="A27" s="54"/>
      <c r="B27" s="43"/>
      <c r="C27" s="43"/>
      <c r="D27" s="45"/>
      <c r="E27" s="43"/>
      <c r="F27" s="38"/>
      <c r="G27" s="38"/>
      <c r="H27" s="47"/>
      <c r="I27" s="43"/>
      <c r="J27" s="38"/>
    </row>
    <row r="28" spans="1:10">
      <c r="A28" s="38"/>
      <c r="B28" s="38"/>
      <c r="C28" s="38"/>
      <c r="D28" s="38"/>
      <c r="E28" s="38"/>
      <c r="F28" s="38"/>
      <c r="G28" s="38"/>
      <c r="H28" s="38"/>
      <c r="I28" s="55"/>
      <c r="J28" s="38"/>
    </row>
    <row r="30" spans="1:10" ht="15.75">
      <c r="A30" s="43" t="s">
        <v>8</v>
      </c>
      <c r="B30" s="43"/>
      <c r="C30" s="43">
        <v>55</v>
      </c>
      <c r="D30" s="38"/>
      <c r="E30" s="38"/>
      <c r="F30" s="38"/>
      <c r="G30" s="38"/>
      <c r="H30" s="38"/>
      <c r="I30" s="38"/>
      <c r="J30" s="38"/>
    </row>
    <row r="31" spans="1:10" ht="15.75">
      <c r="A31" s="43"/>
      <c r="B31" s="43"/>
      <c r="C31" s="43"/>
      <c r="D31" s="43"/>
      <c r="E31" s="43"/>
      <c r="F31" s="38"/>
      <c r="G31" s="43"/>
      <c r="H31" s="43"/>
      <c r="I31" s="43"/>
      <c r="J31" s="43"/>
    </row>
    <row r="32" spans="1:10" ht="15.75">
      <c r="A32" s="43" t="s">
        <v>9</v>
      </c>
      <c r="B32" s="43"/>
      <c r="C32" s="43" t="s">
        <v>60</v>
      </c>
      <c r="D32" s="56">
        <v>55</v>
      </c>
      <c r="E32" s="47"/>
      <c r="F32" s="38"/>
      <c r="G32" s="38"/>
      <c r="H32" s="43"/>
      <c r="I32" s="43"/>
      <c r="J32" s="43"/>
    </row>
    <row r="33" spans="1:15" ht="15.75">
      <c r="A33" s="38"/>
      <c r="B33" s="38"/>
      <c r="C33" s="43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</row>
    <row r="34" spans="1:15" ht="15.75">
      <c r="A34" s="43"/>
      <c r="B34" s="43"/>
      <c r="C34" s="43"/>
      <c r="D34" s="43"/>
      <c r="E34" s="43"/>
      <c r="F34" s="38"/>
      <c r="G34" s="38"/>
      <c r="H34" s="43"/>
      <c r="I34" s="43"/>
      <c r="J34" s="43"/>
      <c r="K34" s="38"/>
      <c r="L34" s="38"/>
      <c r="M34" s="38"/>
      <c r="N34" s="38"/>
      <c r="O34" s="38"/>
    </row>
    <row r="35" spans="1:15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  <c r="J35" s="55"/>
      <c r="K35" s="38"/>
      <c r="L35" s="38"/>
      <c r="M35" s="38"/>
      <c r="N35" s="38"/>
      <c r="O35" s="38"/>
    </row>
    <row r="36" spans="1:15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  <c r="J36" s="38"/>
      <c r="K36" s="38"/>
      <c r="L36" s="38"/>
      <c r="M36" s="38"/>
      <c r="N36" s="38"/>
      <c r="O36" s="38"/>
    </row>
    <row r="37" spans="1:15">
      <c r="A37" s="57" t="s">
        <v>74</v>
      </c>
      <c r="B37" s="31"/>
      <c r="C37" s="52" t="s">
        <v>50</v>
      </c>
      <c r="D37" s="58" t="s">
        <v>13</v>
      </c>
      <c r="E37" s="59">
        <v>13.75</v>
      </c>
      <c r="F37" s="38"/>
      <c r="G37" s="38"/>
      <c r="H37" s="38"/>
      <c r="I37" s="60"/>
      <c r="J37" s="38"/>
      <c r="K37" s="38"/>
      <c r="L37" s="38"/>
      <c r="M37" s="38"/>
      <c r="N37" s="38"/>
      <c r="O37" s="38"/>
    </row>
    <row r="38" spans="1:15">
      <c r="A38" s="57" t="s">
        <v>45</v>
      </c>
      <c r="B38" s="57"/>
      <c r="C38" s="52" t="s">
        <v>18</v>
      </c>
      <c r="D38" s="58" t="s">
        <v>13</v>
      </c>
      <c r="E38" s="59">
        <v>13.75</v>
      </c>
      <c r="F38" s="38"/>
      <c r="G38" s="38"/>
      <c r="H38" s="38"/>
      <c r="I38" s="60"/>
      <c r="J38" s="38"/>
      <c r="K38" s="38"/>
      <c r="L38" s="38"/>
      <c r="M38" s="38"/>
      <c r="N38" s="38"/>
      <c r="O38" s="38"/>
    </row>
    <row r="39" spans="1:15">
      <c r="A39" s="57" t="s">
        <v>75</v>
      </c>
      <c r="B39" s="38"/>
      <c r="C39" s="52" t="s">
        <v>18</v>
      </c>
      <c r="D39" s="58" t="s">
        <v>13</v>
      </c>
      <c r="E39" s="59">
        <v>13.75</v>
      </c>
      <c r="F39" s="38"/>
      <c r="G39" s="38"/>
      <c r="H39" s="38"/>
      <c r="I39" s="61"/>
      <c r="J39" s="61"/>
      <c r="K39" s="38"/>
      <c r="L39" s="38"/>
      <c r="M39" s="38"/>
      <c r="N39" s="38"/>
      <c r="O39" s="38"/>
    </row>
    <row r="40" spans="1:15">
      <c r="A40" s="57" t="s">
        <v>76</v>
      </c>
      <c r="B40" s="57"/>
      <c r="C40" s="52" t="s">
        <v>51</v>
      </c>
      <c r="D40" s="58" t="s">
        <v>13</v>
      </c>
      <c r="E40" s="59">
        <v>13.75</v>
      </c>
      <c r="F40" s="38"/>
      <c r="G40" s="38"/>
      <c r="H40" s="38"/>
      <c r="I40" s="61"/>
      <c r="J40" s="61"/>
      <c r="K40" s="38"/>
      <c r="L40" s="38"/>
      <c r="M40" s="38"/>
      <c r="N40" s="38"/>
      <c r="O40" s="38"/>
    </row>
    <row r="41" spans="1:15" ht="15.75">
      <c r="A41" s="38"/>
      <c r="B41" s="62"/>
      <c r="C41" s="38"/>
      <c r="D41" s="58"/>
      <c r="E41" s="59"/>
      <c r="F41" s="63"/>
      <c r="G41" s="38"/>
      <c r="H41" s="64"/>
      <c r="I41" s="38"/>
      <c r="J41" s="38"/>
      <c r="K41" s="38"/>
      <c r="L41" s="38"/>
      <c r="M41" s="38"/>
      <c r="N41" s="38"/>
      <c r="O41" s="65"/>
    </row>
    <row r="42" spans="1:15" ht="15.75">
      <c r="A42" s="38"/>
      <c r="B42" s="62"/>
      <c r="C42" s="57"/>
      <c r="D42" s="58"/>
      <c r="E42" s="59"/>
      <c r="F42" s="63"/>
      <c r="G42" s="38"/>
      <c r="H42" s="64"/>
      <c r="I42" s="38"/>
      <c r="J42" s="38"/>
      <c r="K42" s="38"/>
      <c r="L42" s="38"/>
      <c r="M42" s="38"/>
      <c r="N42" s="38"/>
      <c r="O42" s="65"/>
    </row>
    <row r="43" spans="1:15" ht="15.75">
      <c r="A43" s="52" t="s">
        <v>15</v>
      </c>
      <c r="B43" s="62"/>
      <c r="C43" s="38"/>
      <c r="D43" s="63"/>
      <c r="E43" s="66"/>
      <c r="F43" s="63"/>
      <c r="G43" s="38"/>
      <c r="H43" s="64"/>
      <c r="I43" s="38"/>
      <c r="J43" s="38"/>
      <c r="K43" s="38"/>
      <c r="L43" s="38"/>
      <c r="M43" s="38"/>
      <c r="N43" s="38"/>
      <c r="O43" s="65"/>
    </row>
    <row r="44" spans="1:15" ht="15.75">
      <c r="A44" s="38"/>
      <c r="B44" s="62"/>
      <c r="C44" s="38"/>
      <c r="D44" s="63"/>
      <c r="E44" s="66"/>
      <c r="F44" s="63"/>
      <c r="G44" s="38"/>
      <c r="H44" s="64"/>
      <c r="I44" s="38"/>
      <c r="J44" s="38"/>
      <c r="K44" s="38"/>
      <c r="L44" s="38"/>
      <c r="M44" s="38"/>
      <c r="N44" s="38"/>
      <c r="O44" s="65"/>
    </row>
    <row r="45" spans="1:15" ht="15.75">
      <c r="A45" s="61" t="s">
        <v>77</v>
      </c>
      <c r="B45" s="62"/>
      <c r="C45" s="38"/>
      <c r="D45" s="63"/>
      <c r="E45" s="66"/>
      <c r="F45" s="63"/>
      <c r="G45" s="38"/>
      <c r="H45" s="64"/>
      <c r="I45" s="38"/>
      <c r="J45" s="38"/>
      <c r="K45" s="38"/>
      <c r="L45" s="38"/>
      <c r="M45" s="38"/>
      <c r="N45" s="38"/>
      <c r="O45" s="65"/>
    </row>
    <row r="46" spans="1:15" ht="15.75">
      <c r="A46" s="61" t="s">
        <v>78</v>
      </c>
      <c r="B46" s="62"/>
      <c r="C46" s="38"/>
      <c r="D46" s="63"/>
      <c r="E46" s="66"/>
      <c r="F46" s="63"/>
      <c r="G46" s="38"/>
      <c r="H46" s="64"/>
      <c r="I46" s="38"/>
      <c r="J46" s="38"/>
      <c r="K46" s="38"/>
      <c r="L46" s="38"/>
      <c r="M46" s="38"/>
      <c r="N46" s="38"/>
      <c r="O46" s="65"/>
    </row>
    <row r="47" spans="1:15" ht="15.75">
      <c r="A47" s="71"/>
      <c r="B47" s="62"/>
      <c r="C47" s="38"/>
      <c r="D47" s="63"/>
      <c r="E47" s="66"/>
      <c r="F47" s="63"/>
      <c r="G47" s="38"/>
      <c r="H47" s="64"/>
      <c r="I47" s="38"/>
      <c r="J47" s="38"/>
      <c r="K47" s="38"/>
      <c r="L47" s="38"/>
      <c r="M47" s="38"/>
      <c r="N47" s="38"/>
      <c r="O47" s="65"/>
    </row>
    <row r="48" spans="1:15">
      <c r="A48" s="52" t="s">
        <v>14</v>
      </c>
      <c r="B48" s="38"/>
      <c r="C48" s="38"/>
      <c r="D48" s="63"/>
      <c r="E48" s="66"/>
      <c r="F48" s="38"/>
      <c r="G48" s="38"/>
      <c r="H48" s="38"/>
      <c r="I48" s="38"/>
      <c r="J48" s="38"/>
      <c r="K48" s="38"/>
      <c r="L48" s="38"/>
      <c r="M48" s="38"/>
      <c r="N48" s="38"/>
      <c r="O48" s="38"/>
    </row>
    <row r="49" spans="1:15">
      <c r="A49" s="52"/>
      <c r="B49" s="38"/>
      <c r="C49" s="38"/>
      <c r="D49" s="63"/>
      <c r="E49" s="66"/>
      <c r="F49" s="38"/>
      <c r="G49" s="38"/>
      <c r="H49" s="38"/>
      <c r="I49" s="38"/>
      <c r="J49" s="38"/>
      <c r="K49" s="38"/>
      <c r="L49" s="38"/>
      <c r="M49" s="38"/>
      <c r="N49" s="38"/>
      <c r="O49" s="38"/>
    </row>
    <row r="52" spans="1:15">
      <c r="A52" s="38"/>
      <c r="B52" s="38"/>
      <c r="C52" s="38"/>
      <c r="D52" s="61"/>
      <c r="E52" s="67"/>
      <c r="F52" s="38"/>
      <c r="G52" s="38"/>
      <c r="H52" s="38"/>
    </row>
    <row r="53" spans="1:15">
      <c r="A53" s="61"/>
      <c r="B53" s="52"/>
      <c r="C53" s="61"/>
      <c r="D53" s="61"/>
      <c r="E53" s="67"/>
      <c r="F53" s="38"/>
      <c r="G53" s="38"/>
      <c r="H53" s="38"/>
    </row>
    <row r="54" spans="1:15">
      <c r="A54" s="61"/>
      <c r="B54" s="52"/>
      <c r="C54" s="68"/>
      <c r="D54" s="61"/>
      <c r="E54" s="67"/>
      <c r="F54" s="38"/>
      <c r="G54" s="38"/>
      <c r="H54" s="38"/>
    </row>
    <row r="55" spans="1:15">
      <c r="A55" s="61"/>
      <c r="B55" s="52"/>
      <c r="C55" s="61"/>
      <c r="D55" s="61"/>
      <c r="E55" s="67"/>
      <c r="F55" s="38"/>
      <c r="G55" s="38"/>
    </row>
    <row r="56" spans="1:15">
      <c r="A56" s="61"/>
      <c r="B56" s="52"/>
      <c r="C56" s="61"/>
      <c r="D56" s="61"/>
      <c r="E56" s="67"/>
      <c r="F56" s="38"/>
      <c r="G56" s="38"/>
    </row>
    <row r="57" spans="1:15">
      <c r="A57" s="38"/>
      <c r="B57" s="38"/>
      <c r="C57" s="38"/>
      <c r="D57" s="38"/>
      <c r="E57" s="38"/>
      <c r="F57" s="38"/>
      <c r="G57" s="38"/>
    </row>
    <row r="60" spans="1:15">
      <c r="A60" s="38"/>
      <c r="B60" s="38"/>
      <c r="C60" s="38"/>
      <c r="D60" s="38"/>
      <c r="E60" s="38"/>
      <c r="F60" s="38"/>
      <c r="G60" s="38"/>
      <c r="H60" s="55"/>
    </row>
    <row r="61" spans="1:15">
      <c r="A61" s="38"/>
      <c r="B61" s="38"/>
      <c r="C61" s="38"/>
      <c r="D61" s="38"/>
      <c r="E61" s="38"/>
      <c r="F61" s="38"/>
      <c r="G61" s="38"/>
      <c r="H61" s="69"/>
    </row>
    <row r="62" spans="1:15">
      <c r="A62" s="38"/>
      <c r="B62" s="38"/>
      <c r="C62" s="38"/>
      <c r="D62" s="38"/>
      <c r="E62" s="38"/>
      <c r="F62" s="38"/>
      <c r="G62" s="38"/>
      <c r="H62" s="55">
        <v>50</v>
      </c>
    </row>
    <row r="63" spans="1:15">
      <c r="H63" s="69">
        <f>SUM(C30)</f>
        <v>55</v>
      </c>
    </row>
    <row r="64" spans="1:15">
      <c r="H64" s="70">
        <f>SUM(H62:H63)</f>
        <v>105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2:H58"/>
  <sheetViews>
    <sheetView workbookViewId="0">
      <selection activeCell="D23" sqref="D23"/>
    </sheetView>
  </sheetViews>
  <sheetFormatPr defaultRowHeight="12.75"/>
  <cols>
    <col min="3" max="3" width="8.5703125" customWidth="1"/>
    <col min="4" max="4" width="12.85546875" customWidth="1"/>
  </cols>
  <sheetData>
    <row r="2" spans="1:8" ht="18.75">
      <c r="A2" s="58"/>
      <c r="B2" s="58"/>
      <c r="C2" s="133" t="s">
        <v>150</v>
      </c>
      <c r="D2" s="133"/>
      <c r="E2" s="133"/>
      <c r="F2" s="133"/>
      <c r="G2" s="40"/>
      <c r="H2" s="40"/>
    </row>
    <row r="3" spans="1:8" ht="14.25" customHeight="1">
      <c r="A3" s="58"/>
      <c r="B3" s="58"/>
      <c r="C3" s="41"/>
      <c r="D3" s="58"/>
      <c r="E3" s="41"/>
      <c r="F3" s="58"/>
      <c r="G3" s="58"/>
      <c r="H3" s="58"/>
    </row>
    <row r="4" spans="1:8" ht="16.5" customHeight="1">
      <c r="A4" s="58"/>
      <c r="B4" s="41"/>
      <c r="C4" s="133" t="s">
        <v>772</v>
      </c>
      <c r="D4" s="133"/>
      <c r="E4" s="133"/>
      <c r="F4" s="133"/>
      <c r="G4" s="40"/>
      <c r="H4" s="40"/>
    </row>
    <row r="6" spans="1:8" ht="15.75">
      <c r="A6" s="43"/>
      <c r="B6" s="44"/>
      <c r="C6" s="44"/>
      <c r="D6" s="43"/>
      <c r="E6" s="58"/>
      <c r="F6" s="43"/>
      <c r="G6" s="43"/>
    </row>
    <row r="7" spans="1:8" ht="15" customHeight="1">
      <c r="A7" s="43"/>
      <c r="B7" s="44"/>
      <c r="C7" s="45"/>
      <c r="D7" s="75"/>
      <c r="E7" s="46"/>
      <c r="F7" s="58"/>
      <c r="G7" s="47"/>
    </row>
    <row r="8" spans="1:8" ht="15.75">
      <c r="A8" s="43"/>
      <c r="B8" s="44"/>
      <c r="C8" s="111"/>
      <c r="D8" s="75"/>
      <c r="E8" s="58"/>
      <c r="F8" s="47"/>
      <c r="G8" s="47"/>
    </row>
    <row r="9" spans="1:8" ht="15.75">
      <c r="A9" s="43"/>
      <c r="B9" s="44"/>
      <c r="C9" s="45"/>
      <c r="D9" s="43"/>
      <c r="E9" s="58"/>
      <c r="F9" s="47"/>
      <c r="G9" s="47"/>
    </row>
    <row r="10" spans="1:8" ht="15.75">
      <c r="A10" s="43"/>
      <c r="B10" s="44"/>
      <c r="C10" s="45"/>
      <c r="D10" s="43"/>
      <c r="E10" s="58"/>
      <c r="F10" s="47"/>
      <c r="G10" s="47"/>
    </row>
    <row r="11" spans="1:8" ht="15.75">
      <c r="A11" s="43"/>
      <c r="B11" s="44"/>
      <c r="C11" s="44"/>
      <c r="D11" s="44"/>
      <c r="E11" s="58"/>
      <c r="F11" s="43"/>
      <c r="G11" s="47"/>
    </row>
    <row r="12" spans="1:8" ht="15.75">
      <c r="A12" s="43"/>
      <c r="B12" s="44"/>
      <c r="C12" s="44"/>
      <c r="D12" s="44"/>
      <c r="E12" s="48"/>
      <c r="F12" s="43"/>
      <c r="G12" s="47"/>
    </row>
    <row r="13" spans="1:8" ht="15.75">
      <c r="A13" s="43"/>
      <c r="B13" s="44"/>
      <c r="C13" s="111"/>
      <c r="D13" s="43"/>
      <c r="E13" s="50"/>
      <c r="F13" s="58"/>
      <c r="G13" s="47"/>
    </row>
    <row r="14" spans="1:8" ht="15.75">
      <c r="A14" s="43"/>
      <c r="B14" s="44"/>
      <c r="C14" s="111"/>
      <c r="D14" s="43"/>
      <c r="E14" s="50"/>
      <c r="F14" s="43"/>
      <c r="G14" s="47"/>
    </row>
    <row r="15" spans="1:8" ht="15.75">
      <c r="A15" s="43"/>
      <c r="B15" s="44"/>
      <c r="C15" s="76"/>
      <c r="D15" s="75"/>
      <c r="E15" s="50"/>
      <c r="F15" s="43"/>
      <c r="G15" s="47"/>
    </row>
    <row r="16" spans="1:8" s="34" customFormat="1">
      <c r="A16" s="52"/>
      <c r="B16" s="111"/>
      <c r="C16" s="111"/>
      <c r="D16" s="52"/>
      <c r="E16" s="58"/>
      <c r="F16" s="55"/>
      <c r="G16" s="55"/>
    </row>
    <row r="17" spans="1:7" ht="15.75">
      <c r="A17" s="43"/>
      <c r="B17" s="44"/>
      <c r="C17" s="45"/>
      <c r="D17" s="43"/>
      <c r="E17" s="50"/>
      <c r="F17" s="43"/>
      <c r="G17" s="47"/>
    </row>
    <row r="18" spans="1:7" ht="15.75">
      <c r="A18" s="43"/>
      <c r="B18" s="44"/>
      <c r="C18" s="44"/>
      <c r="D18" s="44"/>
      <c r="E18" s="48"/>
      <c r="F18" s="43"/>
      <c r="G18" s="43"/>
    </row>
    <row r="19" spans="1:7" ht="15.75">
      <c r="A19" s="43"/>
      <c r="B19" s="44"/>
      <c r="C19" s="111"/>
      <c r="D19" s="43"/>
      <c r="E19" s="50"/>
      <c r="F19" s="43"/>
      <c r="G19" s="47"/>
    </row>
    <row r="20" spans="1:7" ht="15.75">
      <c r="A20" s="43"/>
      <c r="B20" s="44"/>
      <c r="C20" s="111"/>
      <c r="D20" s="43"/>
      <c r="E20" s="50"/>
      <c r="F20" s="43"/>
      <c r="G20" s="47"/>
    </row>
    <row r="21" spans="1:7" ht="15.75">
      <c r="A21" s="43"/>
      <c r="B21" s="44"/>
      <c r="C21" s="45"/>
      <c r="D21" s="43"/>
      <c r="E21" s="50"/>
      <c r="F21" s="43"/>
      <c r="G21" s="47"/>
    </row>
    <row r="22" spans="1:7" ht="15.75">
      <c r="A22" s="52"/>
      <c r="B22" s="44"/>
      <c r="C22" s="45"/>
      <c r="D22" s="43"/>
      <c r="E22" s="58"/>
      <c r="F22" s="47"/>
      <c r="G22" s="47"/>
    </row>
    <row r="23" spans="1:7" ht="15.75">
      <c r="A23" s="43"/>
      <c r="B23" s="44"/>
      <c r="C23" s="45"/>
      <c r="D23" s="43"/>
      <c r="E23" s="50"/>
      <c r="F23" s="43"/>
      <c r="G23" s="43"/>
    </row>
    <row r="24" spans="1:7" ht="15.75">
      <c r="A24" s="43"/>
      <c r="B24" s="111"/>
      <c r="C24" s="44"/>
      <c r="D24" s="43"/>
      <c r="E24" s="58"/>
      <c r="F24" s="43"/>
      <c r="G24" s="43"/>
    </row>
    <row r="25" spans="1:7" ht="15.75">
      <c r="B25" s="44"/>
      <c r="C25" s="43"/>
      <c r="D25" s="43"/>
      <c r="E25" s="58"/>
      <c r="F25" s="58"/>
      <c r="G25" s="47"/>
    </row>
    <row r="26" spans="1:7" ht="15.75">
      <c r="A26" s="43"/>
      <c r="B26" s="43"/>
      <c r="C26" s="45"/>
      <c r="D26" s="43"/>
      <c r="E26" s="58"/>
      <c r="F26" s="58"/>
      <c r="G26" s="47"/>
    </row>
    <row r="27" spans="1:7" ht="15.75">
      <c r="A27" s="43"/>
      <c r="B27" s="43"/>
      <c r="C27" s="43"/>
      <c r="D27" s="114"/>
      <c r="E27" s="58"/>
      <c r="F27" s="58"/>
      <c r="G27" s="58"/>
    </row>
    <row r="28" spans="1:7" ht="15.75">
      <c r="A28" s="43"/>
      <c r="B28" s="43"/>
      <c r="C28" s="43"/>
      <c r="D28" s="43"/>
      <c r="E28" s="43"/>
      <c r="F28" s="58"/>
      <c r="G28" s="58"/>
    </row>
    <row r="29" spans="1:7" ht="15.75">
      <c r="A29" s="43"/>
      <c r="B29" s="43"/>
      <c r="C29" s="43"/>
      <c r="D29" s="117"/>
      <c r="E29" s="47"/>
      <c r="F29" s="58"/>
      <c r="G29" s="43"/>
    </row>
    <row r="30" spans="1:7" ht="15.75">
      <c r="A30" s="58"/>
      <c r="B30" s="58"/>
      <c r="C30" s="43"/>
      <c r="D30" s="58"/>
      <c r="E30" s="58"/>
      <c r="F30" s="58"/>
      <c r="G30" s="58"/>
    </row>
    <row r="31" spans="1:7" ht="15.75">
      <c r="A31" s="43"/>
      <c r="B31" s="43"/>
      <c r="C31" s="43"/>
      <c r="D31" s="131"/>
      <c r="E31" s="58"/>
      <c r="F31" s="58"/>
      <c r="G31" s="58"/>
    </row>
    <row r="32" spans="1:7">
      <c r="A32" s="58"/>
      <c r="B32" s="58"/>
      <c r="C32" s="58"/>
      <c r="D32" s="51"/>
      <c r="E32" s="52"/>
      <c r="F32" s="58"/>
      <c r="G32" s="58"/>
    </row>
    <row r="33" spans="1:7" s="124" customFormat="1">
      <c r="A33" s="34"/>
      <c r="B33" s="121"/>
      <c r="C33" s="52"/>
      <c r="D33" s="122"/>
      <c r="E33" s="123"/>
      <c r="F33" s="122"/>
      <c r="G33" s="122"/>
    </row>
    <row r="34" spans="1:7" s="124" customFormat="1" ht="12.75" customHeight="1">
      <c r="A34" s="34"/>
      <c r="B34" s="121"/>
      <c r="C34" s="52"/>
      <c r="D34" s="122"/>
      <c r="E34" s="123"/>
      <c r="F34" s="122"/>
      <c r="G34" s="122"/>
    </row>
    <row r="35" spans="1:7" s="124" customFormat="1" ht="12.75" customHeight="1">
      <c r="A35" s="34"/>
      <c r="B35" s="126"/>
      <c r="C35" s="52"/>
      <c r="D35" s="122"/>
      <c r="E35" s="123"/>
      <c r="F35" s="127"/>
      <c r="G35" s="64"/>
    </row>
    <row r="36" spans="1:7" s="124" customFormat="1" ht="12.75" customHeight="1">
      <c r="A36" s="34"/>
      <c r="C36" s="52"/>
      <c r="D36" s="122"/>
      <c r="E36" s="123"/>
      <c r="F36" s="127"/>
      <c r="G36" s="64"/>
    </row>
    <row r="37" spans="1:7" s="124" customFormat="1" ht="12.75" customHeight="1">
      <c r="A37" s="34"/>
      <c r="B37" s="126"/>
      <c r="C37" s="125"/>
      <c r="D37" s="122"/>
      <c r="E37" s="123"/>
      <c r="F37" s="127"/>
      <c r="G37" s="64"/>
    </row>
    <row r="38" spans="1:7" s="124" customFormat="1" ht="12.75" customHeight="1">
      <c r="A38" s="34"/>
      <c r="B38" s="126"/>
      <c r="C38" s="125"/>
      <c r="D38" s="122"/>
      <c r="E38" s="123"/>
      <c r="F38" s="127"/>
      <c r="G38" s="64"/>
    </row>
    <row r="39" spans="1:7" s="124" customFormat="1" ht="12.75" customHeight="1">
      <c r="A39" s="34"/>
      <c r="B39" s="126"/>
      <c r="C39" s="125"/>
      <c r="D39" s="122"/>
      <c r="E39" s="123"/>
      <c r="F39" s="127"/>
      <c r="G39" s="64"/>
    </row>
    <row r="40" spans="1:7" s="124" customFormat="1" ht="12.75" customHeight="1">
      <c r="A40" s="34"/>
      <c r="B40" s="126"/>
      <c r="C40" s="125"/>
      <c r="D40" s="122"/>
      <c r="E40" s="123"/>
      <c r="F40" s="127"/>
      <c r="G40" s="64"/>
    </row>
    <row r="41" spans="1:7" s="124" customFormat="1" ht="12.75" customHeight="1">
      <c r="A41" s="34"/>
      <c r="B41" s="126"/>
      <c r="C41" s="125"/>
      <c r="D41" s="122"/>
      <c r="E41" s="123"/>
      <c r="F41" s="127"/>
      <c r="G41" s="64"/>
    </row>
    <row r="42" spans="1:7" s="124" customFormat="1" ht="12.75" customHeight="1">
      <c r="A42" s="128"/>
      <c r="B42" s="126"/>
      <c r="C42" s="52"/>
      <c r="D42" s="122"/>
      <c r="E42" s="123"/>
      <c r="F42" s="127"/>
      <c r="G42" s="64"/>
    </row>
    <row r="43" spans="1:7" s="124" customFormat="1" ht="12.75" customHeight="1">
      <c r="A43" s="125"/>
      <c r="B43" s="126"/>
      <c r="C43" s="125"/>
      <c r="D43" s="122"/>
      <c r="E43" s="123"/>
      <c r="F43" s="127"/>
      <c r="G43" s="64"/>
    </row>
    <row r="44" spans="1:7" s="124" customFormat="1" ht="12.75" customHeight="1">
      <c r="A44" s="128"/>
      <c r="C44" s="125"/>
      <c r="D44" s="122"/>
      <c r="E44" s="123"/>
      <c r="F44" s="127"/>
      <c r="G44" s="64"/>
    </row>
    <row r="45" spans="1:7" ht="12.75" customHeight="1">
      <c r="C45" s="104"/>
      <c r="D45" s="116"/>
      <c r="E45" s="123"/>
      <c r="F45" s="63"/>
      <c r="G45" s="64"/>
    </row>
    <row r="46" spans="1:7" ht="12.75" customHeight="1">
      <c r="A46" s="104"/>
      <c r="C46" s="104"/>
      <c r="D46" s="116"/>
      <c r="E46" s="123"/>
      <c r="F46" s="63"/>
      <c r="G46" s="64"/>
    </row>
    <row r="47" spans="1:7" ht="12.75" customHeight="1">
      <c r="A47" s="132"/>
      <c r="C47" s="104"/>
      <c r="D47" s="116"/>
      <c r="E47" s="123"/>
      <c r="F47" s="63"/>
      <c r="G47" s="64"/>
    </row>
    <row r="48" spans="1:7">
      <c r="A48" s="97"/>
      <c r="B48" s="98"/>
      <c r="C48" s="101"/>
      <c r="D48" s="97"/>
      <c r="E48" s="96"/>
      <c r="F48" s="102"/>
    </row>
    <row r="49" spans="1:7" ht="15.75">
      <c r="A49" s="104"/>
      <c r="C49" s="135"/>
      <c r="D49" s="136"/>
      <c r="E49" s="136"/>
      <c r="F49" s="58"/>
      <c r="G49" s="64"/>
    </row>
    <row r="50" spans="1:7" ht="15.75">
      <c r="A50" s="104"/>
      <c r="C50" s="136"/>
      <c r="D50" s="136"/>
      <c r="E50" s="136"/>
      <c r="F50" s="58"/>
      <c r="G50" s="64"/>
    </row>
    <row r="51" spans="1:7" ht="15.75">
      <c r="A51" s="104"/>
      <c r="C51" s="136"/>
      <c r="D51" s="136"/>
      <c r="E51" s="136"/>
      <c r="F51" s="58"/>
      <c r="G51" s="64"/>
    </row>
    <row r="52" spans="1:7" ht="15.75">
      <c r="A52" s="104"/>
      <c r="B52" s="81"/>
      <c r="C52" s="136"/>
      <c r="D52" s="136"/>
      <c r="E52" s="136"/>
      <c r="F52" s="58"/>
      <c r="G52" s="64"/>
    </row>
    <row r="53" spans="1:7" ht="15.75">
      <c r="A53" s="62"/>
      <c r="B53" s="81"/>
      <c r="C53" s="83"/>
      <c r="D53" s="59"/>
      <c r="E53" s="63"/>
      <c r="F53" s="58"/>
      <c r="G53" s="64"/>
    </row>
    <row r="54" spans="1:7" ht="15.75">
      <c r="A54" s="62"/>
      <c r="B54" s="81"/>
      <c r="C54" s="83"/>
      <c r="D54" s="59"/>
      <c r="E54" s="63"/>
      <c r="F54" s="58"/>
      <c r="G54" s="64"/>
    </row>
    <row r="55" spans="1:7" ht="15.75">
      <c r="A55" s="62"/>
      <c r="B55" s="81"/>
      <c r="C55" s="83"/>
      <c r="D55" s="59"/>
      <c r="E55" s="63"/>
      <c r="F55" s="58"/>
      <c r="G55" s="64"/>
    </row>
    <row r="56" spans="1:7" ht="15.75">
      <c r="A56" s="62"/>
      <c r="B56" s="81"/>
      <c r="C56" s="83"/>
      <c r="D56" s="59"/>
      <c r="E56" s="63"/>
      <c r="F56" s="58"/>
      <c r="G56" s="64"/>
    </row>
    <row r="57" spans="1:7">
      <c r="A57" s="62"/>
      <c r="B57" s="58"/>
      <c r="C57" s="63"/>
      <c r="D57" s="59"/>
      <c r="E57" s="63"/>
      <c r="F57" s="58"/>
      <c r="G57" s="58"/>
    </row>
    <row r="58" spans="1:7">
      <c r="A58" s="62"/>
      <c r="B58" s="58"/>
      <c r="C58" s="63"/>
      <c r="D58" s="59"/>
      <c r="E58" s="58"/>
    </row>
  </sheetData>
  <mergeCells count="3">
    <mergeCell ref="C2:F2"/>
    <mergeCell ref="C4:F4"/>
    <mergeCell ref="C49:E52"/>
  </mergeCells>
  <pageMargins left="0.7" right="0.7" top="0.75" bottom="0.75" header="0.3" footer="0.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dimension ref="A1:O63"/>
  <sheetViews>
    <sheetView workbookViewId="0">
      <selection activeCell="A17" sqref="A17"/>
    </sheetView>
  </sheetViews>
  <sheetFormatPr defaultRowHeight="12.75"/>
  <sheetData>
    <row r="1" spans="1:10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0" ht="18.75">
      <c r="A2" s="38"/>
      <c r="B2" s="38"/>
      <c r="C2" s="39" t="s">
        <v>52</v>
      </c>
      <c r="D2" s="38"/>
      <c r="E2" s="40"/>
      <c r="F2" s="38"/>
      <c r="G2" s="40"/>
      <c r="H2" s="40"/>
      <c r="I2" s="40"/>
      <c r="J2" s="38"/>
    </row>
    <row r="3" spans="1:10" ht="18.75">
      <c r="A3" s="38"/>
      <c r="B3" s="38"/>
      <c r="C3" s="41"/>
      <c r="D3" s="38"/>
      <c r="E3" s="41"/>
      <c r="F3" s="38"/>
      <c r="G3" s="38"/>
      <c r="H3" s="38"/>
      <c r="I3" s="38"/>
      <c r="J3" s="38"/>
    </row>
    <row r="4" spans="1:10" ht="18.75">
      <c r="A4" s="38"/>
      <c r="B4" s="41"/>
      <c r="C4" s="39" t="s">
        <v>67</v>
      </c>
      <c r="D4" s="38"/>
      <c r="E4" s="39"/>
      <c r="F4" s="38"/>
      <c r="G4" s="40"/>
      <c r="H4" s="40"/>
      <c r="I4" s="38"/>
      <c r="J4" s="38"/>
    </row>
    <row r="5" spans="1:10" ht="18.75">
      <c r="A5" s="38"/>
      <c r="B5" s="38"/>
      <c r="C5" s="41"/>
      <c r="D5" s="41"/>
      <c r="E5" s="41"/>
      <c r="F5" s="38"/>
      <c r="G5" s="38"/>
      <c r="H5" s="38"/>
      <c r="I5" s="38"/>
      <c r="J5" s="38"/>
    </row>
    <row r="7" spans="1:10" ht="15.75">
      <c r="A7" s="42" t="s">
        <v>0</v>
      </c>
      <c r="B7" s="43"/>
      <c r="C7" s="43" t="s">
        <v>1</v>
      </c>
      <c r="D7" s="44"/>
      <c r="E7" s="43"/>
      <c r="F7" s="38"/>
      <c r="G7" s="43"/>
      <c r="H7" s="43"/>
      <c r="I7" s="43"/>
      <c r="J7" s="43"/>
    </row>
    <row r="8" spans="1:10" ht="21" customHeight="1">
      <c r="A8" s="43"/>
      <c r="B8" s="43" t="s">
        <v>2</v>
      </c>
      <c r="C8" s="43">
        <v>75</v>
      </c>
      <c r="D8" s="45"/>
      <c r="E8" s="43" t="s">
        <v>53</v>
      </c>
      <c r="F8" s="46"/>
      <c r="G8" s="38"/>
      <c r="H8" s="47">
        <v>10</v>
      </c>
      <c r="I8" s="43"/>
      <c r="J8" s="38"/>
    </row>
    <row r="9" spans="1:10" ht="15.75">
      <c r="A9" s="43"/>
      <c r="B9" s="43" t="s">
        <v>3</v>
      </c>
      <c r="C9" s="43">
        <v>77</v>
      </c>
      <c r="D9" s="45"/>
      <c r="E9" s="43" t="s">
        <v>54</v>
      </c>
      <c r="F9" s="38"/>
      <c r="G9" s="47"/>
      <c r="H9" s="47">
        <v>5</v>
      </c>
      <c r="I9" s="43"/>
      <c r="J9" s="38"/>
    </row>
    <row r="10" spans="1:10" ht="15.75">
      <c r="A10" s="43"/>
      <c r="B10" s="43"/>
      <c r="C10" s="43"/>
      <c r="D10" s="45"/>
      <c r="E10" s="43"/>
      <c r="F10" s="38"/>
      <c r="G10" s="47"/>
      <c r="H10" s="47"/>
      <c r="I10" s="43"/>
      <c r="J10" s="38"/>
    </row>
    <row r="11" spans="1:10" ht="15.75">
      <c r="A11" s="43" t="s">
        <v>39</v>
      </c>
      <c r="B11" s="43"/>
      <c r="C11" s="43"/>
      <c r="D11" s="45"/>
      <c r="E11" s="43"/>
      <c r="F11" s="38"/>
      <c r="G11" s="47"/>
      <c r="H11" s="47"/>
      <c r="I11" s="43"/>
      <c r="J11" s="38"/>
    </row>
    <row r="12" spans="1:10" ht="15.75">
      <c r="A12" s="43"/>
      <c r="B12" s="43"/>
      <c r="C12" s="43"/>
      <c r="D12" s="43"/>
      <c r="E12" s="44"/>
      <c r="F12" s="38"/>
      <c r="G12" s="43"/>
      <c r="H12" s="47"/>
      <c r="I12" s="43"/>
      <c r="J12" s="38"/>
    </row>
    <row r="13" spans="1:10" ht="15.75">
      <c r="A13" s="42" t="s">
        <v>4</v>
      </c>
      <c r="B13" s="43"/>
      <c r="C13" s="43" t="s">
        <v>1</v>
      </c>
      <c r="D13" s="44"/>
      <c r="E13" s="44"/>
      <c r="F13" s="48"/>
      <c r="G13" s="43"/>
      <c r="H13" s="47"/>
      <c r="I13" s="43"/>
      <c r="J13" s="38"/>
    </row>
    <row r="14" spans="1:10" ht="15.75">
      <c r="A14" s="43"/>
      <c r="B14" s="43" t="s">
        <v>2</v>
      </c>
      <c r="C14" s="43">
        <v>72</v>
      </c>
      <c r="D14" s="49"/>
      <c r="E14" s="43" t="s">
        <v>55</v>
      </c>
      <c r="F14" s="50"/>
      <c r="G14" s="38"/>
      <c r="H14" s="47">
        <v>10</v>
      </c>
      <c r="I14" s="43"/>
      <c r="J14" s="38"/>
    </row>
    <row r="15" spans="1:10" ht="15.75">
      <c r="A15" s="43"/>
      <c r="B15" s="43" t="s">
        <v>3</v>
      </c>
      <c r="C15" s="43">
        <v>74</v>
      </c>
      <c r="D15" s="49"/>
      <c r="E15" s="43" t="s">
        <v>56</v>
      </c>
      <c r="F15" s="50"/>
      <c r="G15" s="43"/>
      <c r="H15" s="47">
        <v>5</v>
      </c>
      <c r="I15" s="43"/>
      <c r="J15" s="38"/>
    </row>
    <row r="16" spans="1:10" ht="15.75">
      <c r="A16" s="43"/>
      <c r="B16" s="43"/>
      <c r="C16" s="43"/>
      <c r="D16" s="45"/>
      <c r="E16" s="43"/>
      <c r="F16" s="50"/>
      <c r="G16" s="43"/>
      <c r="H16" s="47"/>
      <c r="I16" s="43"/>
      <c r="J16" s="38"/>
    </row>
    <row r="17" spans="1:10" ht="15.75">
      <c r="A17" s="43"/>
      <c r="B17" s="43"/>
      <c r="C17" s="43"/>
      <c r="D17" s="45"/>
      <c r="E17" s="43"/>
      <c r="F17" s="50"/>
      <c r="G17" s="43"/>
      <c r="H17" s="47"/>
      <c r="I17" s="43"/>
      <c r="J17" s="38"/>
    </row>
    <row r="18" spans="1:10" ht="15.75">
      <c r="A18" s="43"/>
      <c r="B18" s="51"/>
      <c r="C18" s="43"/>
      <c r="D18" s="45"/>
      <c r="E18" s="43"/>
      <c r="F18" s="50"/>
      <c r="G18" s="43"/>
      <c r="H18" s="47"/>
      <c r="I18" s="43"/>
      <c r="J18" s="38"/>
    </row>
    <row r="19" spans="1:10" ht="15.75">
      <c r="A19" s="42" t="s">
        <v>5</v>
      </c>
      <c r="B19" s="43"/>
      <c r="C19" s="43" t="s">
        <v>1</v>
      </c>
      <c r="D19" s="44"/>
      <c r="E19" s="44"/>
      <c r="F19" s="48"/>
      <c r="G19" s="43"/>
      <c r="H19" s="43"/>
      <c r="I19" s="43"/>
      <c r="J19" s="38"/>
    </row>
    <row r="20" spans="1:10" ht="15.75">
      <c r="A20" s="43"/>
      <c r="B20" s="43" t="s">
        <v>2</v>
      </c>
      <c r="C20" s="43">
        <v>79</v>
      </c>
      <c r="D20" s="49"/>
      <c r="E20" s="43" t="s">
        <v>57</v>
      </c>
      <c r="F20" s="50"/>
      <c r="G20" s="43"/>
      <c r="H20" s="47">
        <v>10</v>
      </c>
      <c r="I20" s="43"/>
      <c r="J20" s="38"/>
    </row>
    <row r="21" spans="1:10" ht="15.75">
      <c r="A21" s="43"/>
      <c r="B21" s="43" t="s">
        <v>3</v>
      </c>
      <c r="C21" s="43">
        <v>81</v>
      </c>
      <c r="D21" s="49"/>
      <c r="E21" s="43" t="s">
        <v>58</v>
      </c>
      <c r="F21" s="50"/>
      <c r="G21" s="43"/>
      <c r="H21" s="47">
        <v>5</v>
      </c>
      <c r="I21" s="43"/>
      <c r="J21" s="47"/>
    </row>
    <row r="22" spans="1:10" ht="15.75">
      <c r="A22" s="43"/>
      <c r="B22" s="43"/>
      <c r="C22" s="43"/>
      <c r="D22" s="51"/>
      <c r="E22" s="43"/>
      <c r="F22" s="50"/>
      <c r="G22" s="43"/>
      <c r="H22" s="47"/>
      <c r="I22" s="43"/>
      <c r="J22" s="47"/>
    </row>
    <row r="23" spans="1:10" ht="15.75">
      <c r="A23" s="43" t="s">
        <v>59</v>
      </c>
      <c r="B23" s="43"/>
      <c r="C23" s="43"/>
      <c r="D23" s="51"/>
      <c r="E23" s="43"/>
      <c r="F23" s="50"/>
      <c r="G23" s="43"/>
      <c r="H23" s="47"/>
      <c r="I23" s="43"/>
      <c r="J23" s="47"/>
    </row>
    <row r="24" spans="1:10" ht="15.75">
      <c r="A24" s="43"/>
      <c r="B24" s="38"/>
      <c r="C24" s="43"/>
      <c r="D24" s="43"/>
      <c r="E24" s="43"/>
      <c r="F24" s="38"/>
      <c r="G24" s="43"/>
      <c r="H24" s="43"/>
      <c r="I24" s="43"/>
      <c r="J24" s="47"/>
    </row>
    <row r="25" spans="1:10" ht="15.75">
      <c r="A25" s="43"/>
      <c r="B25" s="43"/>
      <c r="C25" s="52" t="s">
        <v>6</v>
      </c>
      <c r="D25" s="53"/>
      <c r="E25" s="43"/>
      <c r="F25" s="38"/>
      <c r="G25" s="43"/>
      <c r="H25" s="43"/>
      <c r="I25" s="43"/>
      <c r="J25" s="47"/>
    </row>
    <row r="26" spans="1:10" ht="15.75">
      <c r="A26" s="43" t="s">
        <v>7</v>
      </c>
      <c r="B26" s="43"/>
      <c r="C26" s="43">
        <v>77</v>
      </c>
      <c r="D26" s="45"/>
      <c r="E26" s="43" t="s">
        <v>53</v>
      </c>
      <c r="F26" s="38"/>
      <c r="G26" s="38"/>
      <c r="H26" s="47">
        <v>5</v>
      </c>
      <c r="I26" s="43"/>
      <c r="J26" s="38"/>
    </row>
    <row r="27" spans="1:10" ht="15.75">
      <c r="A27" s="54"/>
      <c r="B27" s="43"/>
      <c r="C27" s="43"/>
      <c r="D27" s="45"/>
      <c r="E27" s="43"/>
      <c r="F27" s="38"/>
      <c r="G27" s="38"/>
      <c r="H27" s="47"/>
      <c r="I27" s="43"/>
      <c r="J27" s="38"/>
    </row>
    <row r="28" spans="1:10">
      <c r="A28" s="38"/>
      <c r="B28" s="38"/>
      <c r="C28" s="38"/>
      <c r="D28" s="38"/>
      <c r="E28" s="38"/>
      <c r="F28" s="38"/>
      <c r="G28" s="38"/>
      <c r="H28" s="38"/>
      <c r="I28" s="55"/>
      <c r="J28" s="38"/>
    </row>
    <row r="30" spans="1:10" ht="15.75">
      <c r="A30" s="43" t="s">
        <v>8</v>
      </c>
      <c r="B30" s="43"/>
      <c r="C30" s="43">
        <v>41</v>
      </c>
      <c r="D30" s="38"/>
      <c r="E30" s="38"/>
      <c r="F30" s="38"/>
      <c r="G30" s="38"/>
      <c r="H30" s="38"/>
      <c r="I30" s="38"/>
      <c r="J30" s="38"/>
    </row>
    <row r="31" spans="1:10" ht="15.75">
      <c r="A31" s="43"/>
      <c r="B31" s="43"/>
      <c r="C31" s="43"/>
      <c r="D31" s="43"/>
      <c r="E31" s="43"/>
      <c r="F31" s="38"/>
      <c r="G31" s="43"/>
      <c r="H31" s="43"/>
      <c r="I31" s="43"/>
      <c r="J31" s="43"/>
    </row>
    <row r="32" spans="1:10" ht="15.75">
      <c r="A32" s="43" t="s">
        <v>9</v>
      </c>
      <c r="B32" s="43"/>
      <c r="C32" s="43" t="s">
        <v>60</v>
      </c>
      <c r="D32" s="56">
        <v>41</v>
      </c>
      <c r="E32" s="47"/>
      <c r="F32" s="38"/>
      <c r="G32" s="38"/>
      <c r="H32" s="43"/>
      <c r="I32" s="43"/>
      <c r="J32" s="43"/>
    </row>
    <row r="33" spans="1:15" ht="15.75">
      <c r="A33" s="38"/>
      <c r="B33" s="38"/>
      <c r="C33" s="43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</row>
    <row r="34" spans="1:15" ht="15.75">
      <c r="A34" s="43"/>
      <c r="B34" s="43"/>
      <c r="C34" s="43"/>
      <c r="D34" s="43"/>
      <c r="E34" s="43"/>
      <c r="F34" s="38"/>
      <c r="G34" s="38"/>
      <c r="H34" s="43"/>
      <c r="I34" s="43"/>
      <c r="J34" s="43"/>
      <c r="K34" s="38"/>
      <c r="L34" s="38"/>
      <c r="M34" s="38"/>
      <c r="N34" s="38"/>
      <c r="O34" s="38"/>
    </row>
    <row r="35" spans="1:15" ht="15.75">
      <c r="A35" s="43" t="s">
        <v>10</v>
      </c>
      <c r="B35" s="43"/>
      <c r="C35" s="43"/>
      <c r="D35" s="51"/>
      <c r="E35" s="38"/>
      <c r="F35" s="38"/>
      <c r="G35" s="38"/>
      <c r="H35" s="38"/>
      <c r="I35" s="38"/>
      <c r="J35" s="55"/>
      <c r="K35" s="38"/>
      <c r="L35" s="38"/>
      <c r="M35" s="38"/>
      <c r="N35" s="38"/>
      <c r="O35" s="38"/>
    </row>
    <row r="36" spans="1:15">
      <c r="A36" s="38"/>
      <c r="B36" s="38"/>
      <c r="C36" s="38"/>
      <c r="D36" s="51" t="s">
        <v>11</v>
      </c>
      <c r="E36" s="52" t="s">
        <v>12</v>
      </c>
      <c r="F36" s="38"/>
      <c r="G36" s="38"/>
      <c r="H36" s="38"/>
      <c r="I36" s="38"/>
      <c r="J36" s="38"/>
      <c r="K36" s="38"/>
      <c r="L36" s="38"/>
      <c r="M36" s="38"/>
      <c r="N36" s="38"/>
      <c r="O36" s="38"/>
    </row>
    <row r="37" spans="1:15">
      <c r="A37" s="57" t="s">
        <v>61</v>
      </c>
      <c r="B37" s="31"/>
      <c r="C37" s="52" t="s">
        <v>18</v>
      </c>
      <c r="D37" s="58" t="s">
        <v>13</v>
      </c>
      <c r="E37" s="59">
        <v>10.25</v>
      </c>
      <c r="F37" s="38"/>
      <c r="G37" s="38"/>
      <c r="H37" s="38"/>
      <c r="I37" s="60"/>
      <c r="J37" s="38"/>
      <c r="K37" s="38"/>
      <c r="L37" s="38"/>
      <c r="M37" s="38"/>
      <c r="N37" s="38"/>
      <c r="O37" s="38"/>
    </row>
    <row r="38" spans="1:15">
      <c r="A38" s="57" t="s">
        <v>62</v>
      </c>
      <c r="B38" s="57"/>
      <c r="C38" s="52" t="s">
        <v>18</v>
      </c>
      <c r="D38" s="58" t="s">
        <v>13</v>
      </c>
      <c r="E38" s="59">
        <v>10.25</v>
      </c>
      <c r="F38" s="38"/>
      <c r="G38" s="38"/>
      <c r="H38" s="38"/>
      <c r="I38" s="60"/>
      <c r="J38" s="38"/>
      <c r="K38" s="38"/>
      <c r="L38" s="38"/>
      <c r="M38" s="38"/>
      <c r="N38" s="38"/>
      <c r="O38" s="38"/>
    </row>
    <row r="39" spans="1:15">
      <c r="A39" s="57" t="s">
        <v>63</v>
      </c>
      <c r="B39" s="38"/>
      <c r="C39" s="52" t="s">
        <v>18</v>
      </c>
      <c r="D39" s="58" t="s">
        <v>13</v>
      </c>
      <c r="E39" s="59">
        <v>10.25</v>
      </c>
      <c r="F39" s="38"/>
      <c r="G39" s="38"/>
      <c r="H39" s="38"/>
      <c r="I39" s="61"/>
      <c r="J39" s="61"/>
      <c r="K39" s="38"/>
      <c r="L39" s="38"/>
      <c r="M39" s="38"/>
      <c r="N39" s="38"/>
      <c r="O39" s="38"/>
    </row>
    <row r="40" spans="1:15">
      <c r="A40" s="57" t="s">
        <v>64</v>
      </c>
      <c r="B40" s="57"/>
      <c r="C40" s="52" t="s">
        <v>18</v>
      </c>
      <c r="D40" s="58" t="s">
        <v>13</v>
      </c>
      <c r="E40" s="59">
        <v>10.25</v>
      </c>
      <c r="F40" s="38"/>
      <c r="G40" s="38"/>
      <c r="H40" s="38"/>
      <c r="I40" s="61"/>
      <c r="J40" s="61"/>
      <c r="K40" s="38"/>
      <c r="L40" s="38"/>
      <c r="M40" s="38"/>
      <c r="N40" s="38"/>
      <c r="O40" s="38"/>
    </row>
    <row r="41" spans="1:15" ht="15.75">
      <c r="A41" s="38"/>
      <c r="B41" s="62"/>
      <c r="C41" s="38"/>
      <c r="D41" s="58"/>
      <c r="E41" s="59"/>
      <c r="F41" s="63"/>
      <c r="G41" s="38"/>
      <c r="H41" s="64"/>
      <c r="I41" s="38"/>
      <c r="J41" s="38"/>
      <c r="K41" s="38"/>
      <c r="L41" s="38"/>
      <c r="M41" s="38"/>
      <c r="N41" s="38"/>
      <c r="O41" s="65"/>
    </row>
    <row r="42" spans="1:15" ht="15.75">
      <c r="A42" s="38"/>
      <c r="B42" s="62"/>
      <c r="C42" s="57"/>
      <c r="D42" s="58"/>
      <c r="E42" s="59"/>
      <c r="F42" s="63"/>
      <c r="G42" s="38"/>
      <c r="H42" s="64"/>
      <c r="I42" s="38"/>
      <c r="J42" s="38"/>
      <c r="K42" s="38"/>
      <c r="L42" s="38"/>
      <c r="M42" s="38"/>
      <c r="N42" s="38"/>
      <c r="O42" s="65"/>
    </row>
    <row r="43" spans="1:15" ht="15.75">
      <c r="A43" s="52" t="s">
        <v>15</v>
      </c>
      <c r="B43" s="62"/>
      <c r="C43" s="38"/>
      <c r="D43" s="63"/>
      <c r="E43" s="66"/>
      <c r="F43" s="63"/>
      <c r="G43" s="38"/>
      <c r="H43" s="64"/>
      <c r="I43" s="38"/>
      <c r="J43" s="38"/>
      <c r="K43" s="38"/>
      <c r="L43" s="38"/>
      <c r="M43" s="38"/>
      <c r="N43" s="38"/>
      <c r="O43" s="65"/>
    </row>
    <row r="44" spans="1:15" ht="15.75">
      <c r="A44" s="38"/>
      <c r="B44" s="62"/>
      <c r="C44" s="38"/>
      <c r="D44" s="63"/>
      <c r="E44" s="66"/>
      <c r="F44" s="63"/>
      <c r="G44" s="38"/>
      <c r="H44" s="64"/>
      <c r="I44" s="38"/>
      <c r="J44" s="38"/>
      <c r="K44" s="38"/>
      <c r="L44" s="38"/>
      <c r="M44" s="38"/>
      <c r="N44" s="38"/>
      <c r="O44" s="65"/>
    </row>
    <row r="45" spans="1:15" ht="15.75">
      <c r="A45" s="38"/>
      <c r="B45" s="62"/>
      <c r="C45" s="38"/>
      <c r="D45" s="63"/>
      <c r="E45" s="66"/>
      <c r="F45" s="63"/>
      <c r="G45" s="38"/>
      <c r="H45" s="64"/>
      <c r="I45" s="38"/>
      <c r="J45" s="38"/>
      <c r="K45" s="38"/>
      <c r="L45" s="38"/>
      <c r="M45" s="38"/>
      <c r="N45" s="38"/>
      <c r="O45" s="65"/>
    </row>
    <row r="46" spans="1:15" ht="15.75">
      <c r="A46" s="38"/>
      <c r="B46" s="62"/>
      <c r="C46" s="38"/>
      <c r="D46" s="63"/>
      <c r="E46" s="66"/>
      <c r="F46" s="63"/>
      <c r="G46" s="38"/>
      <c r="H46" s="64"/>
      <c r="I46" s="38"/>
      <c r="J46" s="38"/>
      <c r="K46" s="38"/>
      <c r="L46" s="38"/>
      <c r="M46" s="38"/>
      <c r="N46" s="38"/>
      <c r="O46" s="65"/>
    </row>
    <row r="47" spans="1:15">
      <c r="A47" s="52" t="s">
        <v>14</v>
      </c>
      <c r="B47" s="38"/>
      <c r="C47" s="38"/>
      <c r="D47" s="63"/>
      <c r="E47" s="66"/>
      <c r="F47" s="38"/>
      <c r="G47" s="38"/>
      <c r="H47" s="38"/>
      <c r="I47" s="38"/>
      <c r="J47" s="38"/>
      <c r="K47" s="38"/>
      <c r="L47" s="38"/>
      <c r="M47" s="38"/>
      <c r="N47" s="38"/>
      <c r="O47" s="38"/>
    </row>
    <row r="48" spans="1:15">
      <c r="A48" s="52"/>
      <c r="B48" s="38"/>
      <c r="C48" s="38"/>
      <c r="D48" s="63"/>
      <c r="E48" s="66"/>
      <c r="F48" s="38"/>
      <c r="G48" s="38"/>
      <c r="H48" s="38"/>
      <c r="I48" s="38"/>
      <c r="J48" s="38"/>
      <c r="K48" s="38"/>
      <c r="L48" s="38"/>
      <c r="M48" s="38"/>
      <c r="N48" s="38"/>
      <c r="O48" s="38"/>
    </row>
    <row r="51" spans="1:8">
      <c r="A51" s="38"/>
      <c r="B51" s="38"/>
      <c r="C51" s="38"/>
      <c r="D51" s="61"/>
      <c r="E51" s="67"/>
      <c r="F51" s="38"/>
      <c r="G51" s="38"/>
      <c r="H51" s="38"/>
    </row>
    <row r="52" spans="1:8">
      <c r="A52" s="61"/>
      <c r="B52" s="52"/>
      <c r="C52" s="61"/>
      <c r="D52" s="61"/>
      <c r="E52" s="67"/>
      <c r="F52" s="38"/>
      <c r="G52" s="38"/>
      <c r="H52" s="38"/>
    </row>
    <row r="53" spans="1:8">
      <c r="A53" s="61"/>
      <c r="B53" s="52"/>
      <c r="C53" s="68"/>
      <c r="D53" s="61"/>
      <c r="E53" s="67"/>
      <c r="F53" s="38"/>
      <c r="G53" s="38"/>
      <c r="H53" s="38"/>
    </row>
    <row r="54" spans="1:8">
      <c r="A54" s="61"/>
      <c r="B54" s="52"/>
      <c r="C54" s="61"/>
      <c r="D54" s="61"/>
      <c r="E54" s="67"/>
      <c r="F54" s="38"/>
      <c r="G54" s="38"/>
    </row>
    <row r="55" spans="1:8">
      <c r="A55" s="61"/>
      <c r="B55" s="52"/>
      <c r="C55" s="61"/>
      <c r="D55" s="61"/>
      <c r="E55" s="67"/>
      <c r="F55" s="38"/>
      <c r="G55" s="38"/>
    </row>
    <row r="56" spans="1:8">
      <c r="A56" s="38"/>
      <c r="B56" s="38"/>
      <c r="C56" s="38"/>
      <c r="D56" s="38"/>
      <c r="E56" s="38"/>
      <c r="F56" s="38"/>
      <c r="G56" s="38"/>
    </row>
    <row r="59" spans="1:8">
      <c r="A59" s="38"/>
      <c r="B59" s="38"/>
      <c r="C59" s="38"/>
      <c r="D59" s="38"/>
      <c r="E59" s="38"/>
      <c r="F59" s="38"/>
      <c r="G59" s="38"/>
      <c r="H59" s="55"/>
    </row>
    <row r="60" spans="1:8">
      <c r="A60" s="38"/>
      <c r="B60" s="38"/>
      <c r="C60" s="38"/>
      <c r="D60" s="38"/>
      <c r="E60" s="38"/>
      <c r="F60" s="38"/>
      <c r="G60" s="38"/>
      <c r="H60" s="69"/>
    </row>
    <row r="61" spans="1:8">
      <c r="A61" s="38"/>
      <c r="B61" s="38"/>
      <c r="C61" s="38"/>
      <c r="D61" s="38"/>
      <c r="E61" s="38"/>
      <c r="F61" s="38"/>
      <c r="G61" s="38"/>
      <c r="H61" s="55">
        <v>50</v>
      </c>
    </row>
    <row r="62" spans="1:8">
      <c r="H62" s="69">
        <v>41</v>
      </c>
    </row>
    <row r="63" spans="1:8">
      <c r="H63" s="70">
        <v>91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A1:O61"/>
  <sheetViews>
    <sheetView workbookViewId="0">
      <selection activeCell="A17" sqref="A17"/>
    </sheetView>
  </sheetViews>
  <sheetFormatPr defaultColWidth="10" defaultRowHeight="12.75"/>
  <cols>
    <col min="1" max="1" width="17" style="3" customWidth="1"/>
    <col min="2" max="2" width="10.7109375" style="3" customWidth="1"/>
    <col min="3" max="3" width="7.140625" style="3" customWidth="1"/>
    <col min="4" max="4" width="9.28515625" style="3" customWidth="1"/>
    <col min="5" max="5" width="22.5703125" style="3" customWidth="1"/>
    <col min="6" max="6" width="4.28515625" style="3" customWidth="1"/>
    <col min="7" max="7" width="5" style="3" customWidth="1"/>
    <col min="8" max="8" width="11.85546875" style="3" customWidth="1"/>
    <col min="9" max="16384" width="10" style="3"/>
  </cols>
  <sheetData>
    <row r="1" spans="1:10" ht="3.75" customHeight="1"/>
    <row r="2" spans="1:10" ht="16.5" customHeight="1">
      <c r="C2" s="6" t="s">
        <v>35</v>
      </c>
      <c r="E2" s="7"/>
      <c r="G2" s="7"/>
      <c r="H2" s="7"/>
      <c r="I2" s="7"/>
    </row>
    <row r="3" spans="1:10" ht="8.25" customHeight="1">
      <c r="C3" s="5"/>
      <c r="E3" s="5"/>
    </row>
    <row r="4" spans="1:10" ht="16.5" customHeight="1">
      <c r="B4" s="5"/>
      <c r="C4" s="6" t="s">
        <v>36</v>
      </c>
      <c r="E4" s="6"/>
      <c r="G4" s="7"/>
      <c r="H4" s="7"/>
    </row>
    <row r="5" spans="1:10" ht="16.5" customHeight="1">
      <c r="C5" s="5"/>
      <c r="D5" s="5"/>
      <c r="E5" s="5"/>
    </row>
    <row r="7" spans="1:10" ht="15" customHeight="1">
      <c r="A7" s="8" t="s">
        <v>0</v>
      </c>
      <c r="B7" s="1"/>
      <c r="C7" s="1" t="s">
        <v>1</v>
      </c>
      <c r="D7" s="4"/>
      <c r="E7" s="1"/>
      <c r="G7" s="1"/>
      <c r="H7" s="1"/>
      <c r="I7" s="1"/>
      <c r="J7" s="1"/>
    </row>
    <row r="8" spans="1:10" ht="15" customHeight="1">
      <c r="A8" s="1"/>
      <c r="B8" s="1" t="s">
        <v>2</v>
      </c>
      <c r="C8" s="1">
        <v>73</v>
      </c>
      <c r="D8" s="19"/>
      <c r="E8" s="1" t="s">
        <v>37</v>
      </c>
      <c r="F8" s="22"/>
      <c r="H8" s="2">
        <v>10</v>
      </c>
      <c r="I8" s="1"/>
    </row>
    <row r="9" spans="1:10" ht="13.5" customHeight="1">
      <c r="A9" s="1"/>
      <c r="B9" s="1" t="s">
        <v>3</v>
      </c>
      <c r="C9" s="1">
        <v>75</v>
      </c>
      <c r="D9" s="19"/>
      <c r="E9" s="1" t="s">
        <v>38</v>
      </c>
      <c r="G9" s="2"/>
      <c r="H9" s="2">
        <v>5</v>
      </c>
      <c r="I9" s="1"/>
    </row>
    <row r="10" spans="1:10" ht="13.5" customHeight="1">
      <c r="A10" s="1"/>
      <c r="B10" s="1"/>
      <c r="C10" s="1"/>
      <c r="D10" s="19"/>
      <c r="E10" s="17"/>
      <c r="G10" s="2"/>
      <c r="H10" s="2"/>
      <c r="I10" s="1"/>
    </row>
    <row r="11" spans="1:10" ht="13.5" customHeight="1">
      <c r="A11" s="1" t="s">
        <v>39</v>
      </c>
      <c r="B11" s="1"/>
      <c r="C11" s="1"/>
      <c r="D11" s="19"/>
      <c r="E11" s="17"/>
      <c r="G11" s="2"/>
      <c r="H11" s="2"/>
      <c r="I11" s="1"/>
    </row>
    <row r="12" spans="1:10" ht="15" customHeight="1">
      <c r="A12" s="1"/>
      <c r="B12" s="1"/>
      <c r="C12" s="1"/>
      <c r="D12" s="1"/>
      <c r="E12" s="4"/>
      <c r="G12" s="1"/>
      <c r="H12" s="2"/>
      <c r="I12" s="1"/>
    </row>
    <row r="13" spans="1:10" ht="15" customHeight="1">
      <c r="A13" s="8" t="s">
        <v>4</v>
      </c>
      <c r="B13" s="1"/>
      <c r="C13" s="1" t="s">
        <v>1</v>
      </c>
      <c r="D13" s="4"/>
      <c r="E13" s="4"/>
      <c r="F13" s="11"/>
      <c r="G13" s="1"/>
      <c r="H13" s="2"/>
      <c r="I13" s="1"/>
    </row>
    <row r="14" spans="1:10" ht="15" customHeight="1">
      <c r="A14" s="1"/>
      <c r="B14" s="1" t="s">
        <v>2</v>
      </c>
      <c r="C14" s="1">
        <v>69</v>
      </c>
      <c r="D14" s="33">
        <v>34</v>
      </c>
      <c r="E14" s="1" t="s">
        <v>40</v>
      </c>
      <c r="F14" s="9"/>
      <c r="H14" s="2">
        <v>10</v>
      </c>
      <c r="I14" s="1"/>
    </row>
    <row r="15" spans="1:10" ht="15" customHeight="1">
      <c r="A15" s="1"/>
      <c r="B15" s="1" t="s">
        <v>3</v>
      </c>
      <c r="C15" s="1">
        <v>69</v>
      </c>
      <c r="D15" s="33">
        <v>34.5</v>
      </c>
      <c r="E15" s="1" t="s">
        <v>41</v>
      </c>
      <c r="F15" s="9"/>
      <c r="G15" s="1"/>
      <c r="H15" s="2">
        <v>5</v>
      </c>
      <c r="I15" s="1"/>
    </row>
    <row r="16" spans="1:10" ht="15" customHeight="1">
      <c r="A16" s="1"/>
      <c r="B16" s="1"/>
      <c r="C16" s="1"/>
      <c r="D16" s="19"/>
      <c r="E16" s="1"/>
      <c r="F16" s="9"/>
      <c r="G16" s="1"/>
      <c r="H16" s="2"/>
      <c r="I16" s="1"/>
    </row>
    <row r="17" spans="1:10" ht="15" customHeight="1">
      <c r="A17" s="1"/>
      <c r="B17" s="1"/>
      <c r="C17" s="1"/>
      <c r="D17" s="19"/>
      <c r="E17" s="1"/>
      <c r="F17" s="9"/>
      <c r="G17" s="1"/>
      <c r="H17" s="2"/>
      <c r="I17" s="1"/>
    </row>
    <row r="18" spans="1:10" ht="15" customHeight="1">
      <c r="A18" s="1"/>
      <c r="B18" s="18"/>
      <c r="C18" s="1"/>
      <c r="D18" s="19"/>
      <c r="E18" s="1"/>
      <c r="F18" s="9"/>
      <c r="G18" s="1"/>
      <c r="H18" s="2"/>
      <c r="I18" s="1"/>
    </row>
    <row r="19" spans="1:10" ht="15" customHeight="1">
      <c r="A19" s="8" t="s">
        <v>5</v>
      </c>
      <c r="B19" s="1"/>
      <c r="C19" s="1" t="s">
        <v>1</v>
      </c>
      <c r="D19" s="4"/>
      <c r="E19" s="4"/>
      <c r="F19" s="11"/>
      <c r="G19" s="1"/>
      <c r="H19" s="1"/>
      <c r="I19" s="1"/>
    </row>
    <row r="20" spans="1:10" ht="15" customHeight="1">
      <c r="A20" s="1"/>
      <c r="B20" s="1" t="s">
        <v>2</v>
      </c>
      <c r="C20" s="1">
        <v>71</v>
      </c>
      <c r="D20" s="33"/>
      <c r="E20" s="1" t="s">
        <v>23</v>
      </c>
      <c r="F20" s="9"/>
      <c r="G20" s="1"/>
      <c r="H20" s="2">
        <v>10</v>
      </c>
      <c r="I20" s="1"/>
    </row>
    <row r="21" spans="1:10" ht="15" customHeight="1">
      <c r="A21" s="1"/>
      <c r="B21" s="1" t="s">
        <v>3</v>
      </c>
      <c r="C21" s="1">
        <v>73</v>
      </c>
      <c r="D21" s="33"/>
      <c r="E21" s="1" t="s">
        <v>42</v>
      </c>
      <c r="F21" s="9"/>
      <c r="G21" s="1"/>
      <c r="H21" s="2">
        <v>5</v>
      </c>
      <c r="I21" s="1"/>
      <c r="J21" s="2"/>
    </row>
    <row r="22" spans="1:10" ht="15" customHeight="1">
      <c r="A22" s="1"/>
      <c r="B22" s="1"/>
      <c r="C22" s="1"/>
      <c r="D22" s="12"/>
      <c r="E22" s="1"/>
      <c r="F22" s="9"/>
      <c r="G22" s="1"/>
      <c r="H22" s="2"/>
      <c r="I22" s="1"/>
      <c r="J22" s="2"/>
    </row>
    <row r="23" spans="1:10" ht="15" customHeight="1">
      <c r="A23" s="1"/>
      <c r="B23" s="1"/>
      <c r="C23" s="1"/>
      <c r="D23" s="12"/>
      <c r="E23" s="1"/>
      <c r="F23" s="9"/>
      <c r="G23" s="1"/>
      <c r="H23" s="2"/>
      <c r="I23" s="1"/>
      <c r="J23" s="2"/>
    </row>
    <row r="24" spans="1:10" ht="15" customHeight="1">
      <c r="A24" s="1"/>
      <c r="C24" s="1"/>
      <c r="D24" s="1"/>
      <c r="E24" s="1"/>
      <c r="G24" s="1"/>
      <c r="H24" s="1"/>
      <c r="I24" s="1"/>
      <c r="J24" s="2"/>
    </row>
    <row r="25" spans="1:10" ht="15" customHeight="1">
      <c r="A25" s="1"/>
      <c r="B25" s="1"/>
      <c r="C25" s="3" t="s">
        <v>6</v>
      </c>
      <c r="D25" s="13"/>
      <c r="E25" s="1"/>
      <c r="G25" s="1"/>
      <c r="H25" s="1"/>
      <c r="I25" s="1"/>
      <c r="J25" s="2"/>
    </row>
    <row r="26" spans="1:10" ht="15" customHeight="1">
      <c r="A26" s="1" t="s">
        <v>7</v>
      </c>
      <c r="B26" s="1"/>
      <c r="C26" s="1">
        <v>79</v>
      </c>
      <c r="D26" s="19"/>
      <c r="E26" s="1" t="s">
        <v>37</v>
      </c>
      <c r="H26" s="2">
        <v>5</v>
      </c>
      <c r="I26" s="1"/>
    </row>
    <row r="27" spans="1:10" ht="15" customHeight="1">
      <c r="A27" s="37" t="s">
        <v>43</v>
      </c>
      <c r="B27" s="1"/>
      <c r="C27" s="1"/>
      <c r="D27" s="19"/>
      <c r="E27" s="17"/>
      <c r="H27" s="2"/>
      <c r="I27" s="1"/>
    </row>
    <row r="28" spans="1:10" ht="13.5" customHeight="1">
      <c r="I28" s="10"/>
    </row>
    <row r="30" spans="1:10" ht="15" customHeight="1">
      <c r="A30" s="1" t="s">
        <v>8</v>
      </c>
      <c r="B30" s="1"/>
      <c r="C30" s="1">
        <v>51</v>
      </c>
    </row>
    <row r="31" spans="1:10" ht="15" customHeight="1">
      <c r="A31" s="1"/>
      <c r="B31" s="1"/>
      <c r="C31" s="1"/>
      <c r="D31" s="1"/>
      <c r="E31" s="1"/>
      <c r="G31" s="1"/>
      <c r="H31" s="1"/>
      <c r="I31" s="1"/>
      <c r="J31" s="1"/>
    </row>
    <row r="32" spans="1:10" ht="15" customHeight="1">
      <c r="A32" s="1" t="s">
        <v>9</v>
      </c>
      <c r="B32" s="1"/>
      <c r="C32" s="1" t="s">
        <v>16</v>
      </c>
      <c r="D32" s="32">
        <v>51</v>
      </c>
      <c r="E32" s="2"/>
      <c r="H32" s="1"/>
      <c r="I32" s="1"/>
      <c r="J32" s="1"/>
    </row>
    <row r="33" spans="1:15" ht="15" customHeight="1">
      <c r="C33" s="1"/>
    </row>
    <row r="34" spans="1:15" ht="15" customHeight="1">
      <c r="A34" s="1"/>
      <c r="B34" s="1"/>
      <c r="C34" s="1"/>
      <c r="D34" s="1"/>
      <c r="E34" s="1"/>
      <c r="H34" s="1"/>
      <c r="I34" s="1"/>
      <c r="J34" s="1"/>
    </row>
    <row r="35" spans="1:15" ht="15" customHeight="1">
      <c r="A35" s="1" t="s">
        <v>10</v>
      </c>
      <c r="B35" s="1"/>
      <c r="C35" s="1"/>
      <c r="D35" s="18"/>
      <c r="J35" s="10"/>
    </row>
    <row r="36" spans="1:15">
      <c r="D36" s="18" t="s">
        <v>11</v>
      </c>
      <c r="E36" s="3" t="s">
        <v>12</v>
      </c>
    </row>
    <row r="37" spans="1:15" ht="12.75" customHeight="1">
      <c r="A37" s="36" t="s">
        <v>44</v>
      </c>
      <c r="B37" s="31"/>
      <c r="C37" s="3" t="s">
        <v>50</v>
      </c>
      <c r="D37" s="34" t="s">
        <v>13</v>
      </c>
      <c r="E37" s="35">
        <v>8.5</v>
      </c>
      <c r="F37"/>
      <c r="H37"/>
      <c r="I37" s="16"/>
      <c r="J37"/>
    </row>
    <row r="38" spans="1:15" ht="12.75" customHeight="1">
      <c r="A38" s="36" t="s">
        <v>45</v>
      </c>
      <c r="B38" s="36"/>
      <c r="C38" s="36" t="s">
        <v>30</v>
      </c>
      <c r="D38" s="34" t="s">
        <v>13</v>
      </c>
      <c r="E38" s="35">
        <v>8.5</v>
      </c>
      <c r="F38"/>
      <c r="H38"/>
      <c r="I38" s="16"/>
      <c r="J38"/>
    </row>
    <row r="39" spans="1:15" ht="12.75" customHeight="1">
      <c r="A39" s="36" t="s">
        <v>46</v>
      </c>
      <c r="C39" s="3" t="s">
        <v>18</v>
      </c>
      <c r="D39" s="34" t="s">
        <v>13</v>
      </c>
      <c r="E39" s="35">
        <v>8.5</v>
      </c>
      <c r="F39"/>
      <c r="H39"/>
      <c r="I39" s="15"/>
      <c r="J39" s="15"/>
    </row>
    <row r="40" spans="1:15" ht="12.75" customHeight="1">
      <c r="A40" s="36" t="s">
        <v>47</v>
      </c>
      <c r="B40" s="36"/>
      <c r="C40" s="36" t="s">
        <v>30</v>
      </c>
      <c r="D40" s="34" t="s">
        <v>13</v>
      </c>
      <c r="E40" s="35">
        <v>8.5</v>
      </c>
      <c r="F40"/>
      <c r="H40"/>
      <c r="I40" s="15"/>
      <c r="J40" s="15"/>
    </row>
    <row r="41" spans="1:15" ht="15.75">
      <c r="A41" s="3" t="s">
        <v>48</v>
      </c>
      <c r="B41" s="25"/>
      <c r="C41" s="3" t="s">
        <v>50</v>
      </c>
      <c r="D41" s="34" t="s">
        <v>13</v>
      </c>
      <c r="E41" s="35">
        <v>8.5</v>
      </c>
      <c r="F41" s="26"/>
      <c r="H41" s="28"/>
      <c r="O41" s="30"/>
    </row>
    <row r="42" spans="1:15" ht="15.75">
      <c r="A42" s="3" t="s">
        <v>49</v>
      </c>
      <c r="B42" s="25"/>
      <c r="C42" s="36" t="s">
        <v>51</v>
      </c>
      <c r="D42" s="34" t="s">
        <v>13</v>
      </c>
      <c r="E42" s="35">
        <v>8.5</v>
      </c>
      <c r="F42" s="26"/>
      <c r="H42" s="28"/>
      <c r="O42" s="30"/>
    </row>
    <row r="43" spans="1:15" ht="15.75">
      <c r="A43" s="3" t="s">
        <v>15</v>
      </c>
      <c r="B43" s="25"/>
      <c r="C43"/>
      <c r="D43" s="26"/>
      <c r="E43" s="29"/>
      <c r="F43" s="26"/>
      <c r="H43" s="28"/>
      <c r="O43" s="30"/>
    </row>
    <row r="44" spans="1:15" ht="15.75">
      <c r="B44" s="25"/>
      <c r="C44"/>
      <c r="D44" s="26"/>
      <c r="E44" s="29"/>
      <c r="F44" s="26"/>
      <c r="H44" s="28"/>
      <c r="O44" s="30"/>
    </row>
    <row r="45" spans="1:15" ht="15.75">
      <c r="B45" s="25"/>
      <c r="C45"/>
      <c r="D45" s="26"/>
      <c r="E45" s="29"/>
      <c r="F45" s="26"/>
      <c r="H45" s="28"/>
      <c r="O45" s="30"/>
    </row>
    <row r="46" spans="1:15" ht="15.75">
      <c r="B46" s="25"/>
      <c r="C46"/>
      <c r="D46" s="26"/>
      <c r="E46" s="29"/>
      <c r="F46" s="26"/>
      <c r="H46" s="28"/>
      <c r="O46" s="30"/>
    </row>
    <row r="47" spans="1:15">
      <c r="A47" s="14" t="s">
        <v>14</v>
      </c>
      <c r="B47"/>
      <c r="C47"/>
      <c r="D47" s="26"/>
      <c r="E47" s="29"/>
      <c r="F47"/>
    </row>
    <row r="48" spans="1:15">
      <c r="A48" s="14"/>
      <c r="D48" s="26"/>
      <c r="E48" s="29"/>
    </row>
    <row r="51" spans="1:8">
      <c r="D51" s="15"/>
      <c r="E51" s="21"/>
    </row>
    <row r="52" spans="1:8">
      <c r="A52" s="15"/>
      <c r="B52" s="14"/>
      <c r="C52" s="15"/>
      <c r="D52" s="15"/>
      <c r="E52" s="21"/>
    </row>
    <row r="53" spans="1:8">
      <c r="A53" s="15"/>
      <c r="B53" s="14"/>
      <c r="C53" s="20"/>
      <c r="D53" s="15"/>
      <c r="E53" s="21"/>
    </row>
    <row r="54" spans="1:8">
      <c r="A54" s="15"/>
      <c r="B54" s="14"/>
      <c r="C54" s="15"/>
      <c r="D54" s="15"/>
      <c r="E54" s="21"/>
      <c r="H54" s="10">
        <f>SUM(H8:H27)</f>
        <v>50</v>
      </c>
    </row>
    <row r="55" spans="1:8">
      <c r="A55" s="15"/>
      <c r="B55" s="14"/>
      <c r="C55" s="15"/>
      <c r="D55" s="15"/>
      <c r="E55" s="21"/>
      <c r="H55" s="23">
        <f>SUM(E37:E40)</f>
        <v>34</v>
      </c>
    </row>
    <row r="56" spans="1:8">
      <c r="H56" s="27">
        <f>SUM(H54:H55)</f>
        <v>84</v>
      </c>
    </row>
    <row r="59" spans="1:8">
      <c r="H59" s="10"/>
    </row>
    <row r="60" spans="1:8">
      <c r="H60" s="23"/>
    </row>
    <row r="61" spans="1:8">
      <c r="H61" s="24"/>
    </row>
  </sheetData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selection activeCell="I32" sqref="I32"/>
    </sheetView>
  </sheetViews>
  <sheetFormatPr defaultColWidth="10" defaultRowHeight="12.75"/>
  <cols>
    <col min="1" max="1" width="17" style="3" customWidth="1"/>
    <col min="2" max="2" width="10.7109375" style="3" customWidth="1"/>
    <col min="3" max="3" width="7.140625" style="3" customWidth="1"/>
    <col min="4" max="4" width="9.28515625" style="3" customWidth="1"/>
    <col min="5" max="5" width="22.5703125" style="3" customWidth="1"/>
    <col min="6" max="6" width="4.28515625" style="3" customWidth="1"/>
    <col min="7" max="7" width="5" style="3" customWidth="1"/>
    <col min="8" max="8" width="11.85546875" style="3" customWidth="1"/>
    <col min="9" max="16384" width="10" style="3"/>
  </cols>
  <sheetData>
    <row r="1" spans="1:10" ht="3.75" customHeight="1"/>
    <row r="2" spans="1:10" ht="16.5" customHeight="1">
      <c r="C2" s="6" t="s">
        <v>32</v>
      </c>
      <c r="E2" s="7"/>
      <c r="G2" s="7"/>
      <c r="H2" s="7"/>
      <c r="I2" s="7"/>
    </row>
    <row r="3" spans="1:10" ht="8.25" customHeight="1">
      <c r="C3" s="5"/>
      <c r="E3" s="5"/>
    </row>
    <row r="4" spans="1:10" ht="16.5" customHeight="1">
      <c r="B4" s="5"/>
      <c r="C4" s="6" t="s">
        <v>33</v>
      </c>
      <c r="E4" s="6"/>
      <c r="G4" s="7"/>
      <c r="H4" s="7"/>
    </row>
    <row r="5" spans="1:10" ht="16.5" customHeight="1">
      <c r="C5" s="5"/>
      <c r="D5" s="5"/>
      <c r="E5" s="5"/>
    </row>
    <row r="7" spans="1:10" ht="15" customHeight="1">
      <c r="A7" s="8" t="s">
        <v>0</v>
      </c>
      <c r="B7" s="1"/>
      <c r="C7" s="1" t="s">
        <v>1</v>
      </c>
      <c r="D7" s="4"/>
      <c r="E7" s="1"/>
      <c r="G7" s="1"/>
      <c r="H7" s="1"/>
      <c r="I7" s="1"/>
      <c r="J7" s="1"/>
    </row>
    <row r="8" spans="1:10" ht="15" customHeight="1">
      <c r="A8" s="1"/>
      <c r="B8" s="1" t="s">
        <v>2</v>
      </c>
      <c r="C8" s="1">
        <v>69</v>
      </c>
      <c r="D8" s="19"/>
      <c r="E8" s="1" t="s">
        <v>21</v>
      </c>
      <c r="F8" s="22"/>
      <c r="H8" s="2">
        <v>10</v>
      </c>
      <c r="I8" s="1"/>
    </row>
    <row r="9" spans="1:10" ht="13.5" customHeight="1">
      <c r="A9" s="1"/>
      <c r="B9" s="1" t="s">
        <v>3</v>
      </c>
      <c r="C9" s="1">
        <v>71</v>
      </c>
      <c r="D9" s="19"/>
      <c r="E9" s="1" t="s">
        <v>19</v>
      </c>
      <c r="G9" s="2"/>
      <c r="H9" s="2">
        <v>5</v>
      </c>
      <c r="I9" s="1"/>
    </row>
    <row r="10" spans="1:10" ht="13.5" customHeight="1">
      <c r="A10" s="1"/>
      <c r="B10" s="1"/>
      <c r="C10" s="1"/>
      <c r="D10" s="19"/>
      <c r="E10" s="17"/>
      <c r="G10" s="2"/>
      <c r="H10" s="2"/>
      <c r="I10" s="1"/>
    </row>
    <row r="11" spans="1:10" ht="15" customHeight="1">
      <c r="A11" s="1"/>
      <c r="B11" s="1"/>
      <c r="C11" s="1"/>
      <c r="D11" s="1"/>
      <c r="E11" s="4"/>
      <c r="G11" s="1"/>
      <c r="H11" s="2"/>
      <c r="I11" s="1"/>
    </row>
    <row r="12" spans="1:10" ht="15" customHeight="1">
      <c r="A12" s="8" t="s">
        <v>4</v>
      </c>
      <c r="B12" s="1"/>
      <c r="C12" s="1" t="s">
        <v>1</v>
      </c>
      <c r="D12" s="4"/>
      <c r="E12" s="4"/>
      <c r="F12" s="11"/>
      <c r="G12" s="1"/>
      <c r="H12" s="2"/>
      <c r="I12" s="1"/>
    </row>
    <row r="13" spans="1:10" ht="15" customHeight="1">
      <c r="A13" s="1"/>
      <c r="B13" s="1" t="s">
        <v>2</v>
      </c>
      <c r="C13" s="1">
        <v>67</v>
      </c>
      <c r="D13" s="33">
        <v>34</v>
      </c>
      <c r="E13" s="1" t="s">
        <v>20</v>
      </c>
      <c r="F13" s="9"/>
      <c r="H13" s="2">
        <v>10</v>
      </c>
      <c r="I13" s="1"/>
    </row>
    <row r="14" spans="1:10" ht="15" customHeight="1">
      <c r="A14" s="1"/>
      <c r="B14" s="1" t="s">
        <v>3</v>
      </c>
      <c r="C14" s="1">
        <v>67</v>
      </c>
      <c r="D14" s="33">
        <v>35</v>
      </c>
      <c r="E14" s="1" t="s">
        <v>34</v>
      </c>
      <c r="F14" s="9"/>
      <c r="G14" s="1"/>
      <c r="H14" s="2">
        <v>5</v>
      </c>
      <c r="I14" s="1"/>
    </row>
    <row r="15" spans="1:10" ht="15" customHeight="1">
      <c r="A15" s="1"/>
      <c r="B15" s="1"/>
      <c r="C15" s="1"/>
      <c r="D15" s="19"/>
      <c r="E15" s="1"/>
      <c r="F15" s="9"/>
      <c r="G15" s="1"/>
      <c r="H15" s="2"/>
      <c r="I15" s="1"/>
    </row>
    <row r="16" spans="1:10" ht="15" customHeight="1">
      <c r="A16" s="1"/>
      <c r="B16" s="1"/>
      <c r="C16" s="1"/>
      <c r="D16" s="19"/>
      <c r="E16" s="1"/>
      <c r="F16" s="9"/>
      <c r="G16" s="1"/>
      <c r="H16" s="2"/>
      <c r="I16" s="1"/>
    </row>
    <row r="17" spans="1:10" ht="15" customHeight="1">
      <c r="A17" s="1"/>
      <c r="B17" s="18"/>
      <c r="C17" s="1"/>
      <c r="D17" s="19"/>
      <c r="E17" s="1"/>
      <c r="F17" s="9"/>
      <c r="G17" s="1"/>
      <c r="H17" s="2"/>
      <c r="I17" s="1"/>
    </row>
    <row r="18" spans="1:10" ht="15" customHeight="1">
      <c r="A18" s="8" t="s">
        <v>5</v>
      </c>
      <c r="B18" s="1"/>
      <c r="C18" s="1" t="s">
        <v>1</v>
      </c>
      <c r="D18" s="4"/>
      <c r="E18" s="4"/>
      <c r="F18" s="11"/>
      <c r="G18" s="1"/>
      <c r="H18" s="1"/>
      <c r="I18" s="1"/>
    </row>
    <row r="19" spans="1:10" ht="15" customHeight="1">
      <c r="A19" s="1"/>
      <c r="B19" s="1" t="s">
        <v>2</v>
      </c>
      <c r="C19" s="1">
        <v>69</v>
      </c>
      <c r="D19" s="33"/>
      <c r="E19" s="1" t="s">
        <v>22</v>
      </c>
      <c r="F19" s="9"/>
      <c r="G19" s="1"/>
      <c r="H19" s="2">
        <v>10</v>
      </c>
      <c r="I19" s="1"/>
    </row>
    <row r="20" spans="1:10" ht="15" customHeight="1">
      <c r="A20" s="1"/>
      <c r="B20" s="1" t="s">
        <v>3</v>
      </c>
      <c r="C20" s="1">
        <v>71</v>
      </c>
      <c r="D20" s="33"/>
      <c r="E20" s="1" t="s">
        <v>23</v>
      </c>
      <c r="F20" s="9"/>
      <c r="G20" s="1"/>
      <c r="H20" s="2">
        <v>5</v>
      </c>
      <c r="I20" s="1"/>
      <c r="J20" s="2"/>
    </row>
    <row r="21" spans="1:10" ht="15" customHeight="1">
      <c r="A21" s="1"/>
      <c r="B21" s="1"/>
      <c r="C21" s="1"/>
      <c r="D21" s="12"/>
      <c r="E21" s="1"/>
      <c r="F21" s="9"/>
      <c r="G21" s="1"/>
      <c r="H21" s="2"/>
      <c r="I21" s="1"/>
      <c r="J21" s="2"/>
    </row>
    <row r="22" spans="1:10" ht="15" customHeight="1">
      <c r="A22" s="1" t="s">
        <v>17</v>
      </c>
      <c r="B22" s="1"/>
      <c r="C22" s="1"/>
      <c r="D22" s="12"/>
      <c r="E22" s="1"/>
      <c r="F22" s="9"/>
      <c r="G22" s="1"/>
      <c r="H22" s="2"/>
      <c r="I22" s="1"/>
      <c r="J22" s="2"/>
    </row>
    <row r="23" spans="1:10" ht="15" customHeight="1">
      <c r="A23" s="1"/>
      <c r="C23" s="1"/>
      <c r="D23" s="1"/>
      <c r="E23" s="1"/>
      <c r="G23" s="1"/>
      <c r="H23" s="1"/>
      <c r="I23" s="1"/>
      <c r="J23" s="2"/>
    </row>
    <row r="24" spans="1:10" ht="15" customHeight="1">
      <c r="A24" s="1"/>
      <c r="B24" s="1"/>
      <c r="C24" s="3" t="s">
        <v>6</v>
      </c>
      <c r="D24" s="13"/>
      <c r="E24" s="1"/>
      <c r="G24" s="1"/>
      <c r="H24" s="1"/>
      <c r="I24" s="1"/>
      <c r="J24" s="2"/>
    </row>
    <row r="25" spans="1:10" ht="15" customHeight="1">
      <c r="A25" s="1" t="s">
        <v>7</v>
      </c>
      <c r="B25" s="1"/>
      <c r="C25" s="1">
        <v>79</v>
      </c>
      <c r="D25" s="19"/>
      <c r="E25" s="1" t="s">
        <v>24</v>
      </c>
      <c r="H25" s="2">
        <v>5</v>
      </c>
      <c r="I25" s="1"/>
    </row>
    <row r="26" spans="1:10" ht="15" customHeight="1">
      <c r="A26" s="37" t="s">
        <v>25</v>
      </c>
      <c r="B26" s="1"/>
      <c r="C26" s="1"/>
      <c r="D26" s="19"/>
      <c r="E26" s="17"/>
      <c r="H26" s="2"/>
      <c r="I26" s="1"/>
    </row>
    <row r="27" spans="1:10" ht="13.5" customHeight="1">
      <c r="I27" s="10"/>
    </row>
    <row r="29" spans="1:10" ht="15" customHeight="1">
      <c r="A29" s="1" t="s">
        <v>8</v>
      </c>
      <c r="B29" s="1"/>
      <c r="C29" s="1">
        <v>46</v>
      </c>
    </row>
    <row r="30" spans="1:10" ht="15" customHeight="1">
      <c r="A30" s="1"/>
      <c r="B30" s="1"/>
      <c r="C30" s="1"/>
      <c r="D30" s="1"/>
      <c r="E30" s="1"/>
      <c r="G30" s="1"/>
      <c r="H30" s="1"/>
      <c r="I30" s="1"/>
      <c r="J30" s="1"/>
    </row>
    <row r="31" spans="1:10" ht="15" customHeight="1">
      <c r="A31" s="1" t="s">
        <v>9</v>
      </c>
      <c r="B31" s="1"/>
      <c r="C31" s="1" t="s">
        <v>16</v>
      </c>
      <c r="D31" s="32">
        <v>46</v>
      </c>
      <c r="E31" s="2"/>
      <c r="H31" s="1"/>
      <c r="I31" s="1"/>
      <c r="J31" s="1"/>
    </row>
    <row r="32" spans="1:10" ht="15" customHeight="1">
      <c r="C32" s="1"/>
    </row>
    <row r="33" spans="1:15" ht="15" customHeight="1">
      <c r="A33" s="1"/>
      <c r="B33" s="1"/>
      <c r="C33" s="1"/>
      <c r="D33" s="1"/>
      <c r="E33" s="1"/>
      <c r="H33" s="1"/>
      <c r="I33" s="1"/>
      <c r="J33" s="1"/>
    </row>
    <row r="34" spans="1:15" ht="15" customHeight="1">
      <c r="A34" s="1" t="s">
        <v>10</v>
      </c>
      <c r="B34" s="1"/>
      <c r="C34" s="1"/>
      <c r="D34" s="18"/>
      <c r="J34" s="10"/>
    </row>
    <row r="35" spans="1:15">
      <c r="D35" s="18" t="s">
        <v>11</v>
      </c>
      <c r="E35" s="3" t="s">
        <v>12</v>
      </c>
    </row>
    <row r="36" spans="1:15" ht="12.75" customHeight="1">
      <c r="A36" s="36" t="s">
        <v>26</v>
      </c>
      <c r="B36" s="31"/>
      <c r="C36" s="3" t="s">
        <v>30</v>
      </c>
      <c r="D36" s="34" t="s">
        <v>13</v>
      </c>
      <c r="E36" s="35">
        <v>11.5</v>
      </c>
      <c r="F36"/>
      <c r="H36"/>
      <c r="I36" s="16"/>
      <c r="J36"/>
    </row>
    <row r="37" spans="1:15" ht="12.75" customHeight="1">
      <c r="A37" s="36" t="s">
        <v>27</v>
      </c>
      <c r="B37" s="36"/>
      <c r="C37" s="36" t="s">
        <v>31</v>
      </c>
      <c r="D37" s="34" t="s">
        <v>13</v>
      </c>
      <c r="E37" s="35">
        <v>11.5</v>
      </c>
      <c r="F37"/>
      <c r="H37"/>
      <c r="I37" s="16"/>
      <c r="J37"/>
    </row>
    <row r="38" spans="1:15" ht="12.75" customHeight="1">
      <c r="A38" s="36" t="s">
        <v>28</v>
      </c>
      <c r="C38" s="3" t="s">
        <v>18</v>
      </c>
      <c r="D38" s="34" t="s">
        <v>13</v>
      </c>
      <c r="E38" s="35">
        <v>11.5</v>
      </c>
      <c r="F38"/>
      <c r="H38"/>
      <c r="I38" s="15"/>
      <c r="J38" s="15"/>
    </row>
    <row r="39" spans="1:15" ht="12.75" customHeight="1">
      <c r="A39" s="36" t="s">
        <v>29</v>
      </c>
      <c r="B39" s="36"/>
      <c r="C39" s="36" t="s">
        <v>31</v>
      </c>
      <c r="D39" s="34" t="s">
        <v>13</v>
      </c>
      <c r="E39" s="35">
        <v>11.5</v>
      </c>
      <c r="F39"/>
      <c r="H39"/>
      <c r="I39" s="15"/>
      <c r="J39" s="15"/>
    </row>
    <row r="40" spans="1:15" ht="15.75">
      <c r="B40" s="25"/>
      <c r="C40"/>
      <c r="D40" s="26"/>
      <c r="E40" s="29"/>
      <c r="F40" s="26"/>
      <c r="H40" s="28"/>
      <c r="O40" s="30"/>
    </row>
    <row r="41" spans="1:15" ht="15.75">
      <c r="A41" s="3" t="s">
        <v>15</v>
      </c>
      <c r="B41" s="25"/>
      <c r="C41"/>
      <c r="D41" s="26"/>
      <c r="E41" s="29"/>
      <c r="F41" s="26"/>
      <c r="H41" s="28"/>
      <c r="O41" s="30"/>
    </row>
    <row r="42" spans="1:15" ht="15.75">
      <c r="B42" s="25"/>
      <c r="C42"/>
      <c r="D42" s="26"/>
      <c r="E42" s="29"/>
      <c r="F42" s="26"/>
      <c r="H42" s="28"/>
      <c r="O42" s="30"/>
    </row>
    <row r="43" spans="1:15" ht="15.75">
      <c r="B43" s="25"/>
      <c r="C43"/>
      <c r="D43" s="26"/>
      <c r="E43" s="29"/>
      <c r="F43" s="26"/>
      <c r="H43" s="28"/>
      <c r="O43" s="30"/>
    </row>
    <row r="44" spans="1:15" ht="15.75">
      <c r="B44" s="25"/>
      <c r="C44"/>
      <c r="D44" s="26"/>
      <c r="E44" s="29"/>
      <c r="F44" s="26"/>
      <c r="H44" s="28"/>
      <c r="O44" s="30"/>
    </row>
    <row r="45" spans="1:15" ht="15.75">
      <c r="B45" s="25"/>
      <c r="C45"/>
      <c r="D45" s="26"/>
      <c r="E45" s="29"/>
      <c r="F45" s="26"/>
      <c r="H45" s="28"/>
      <c r="O45" s="30"/>
    </row>
    <row r="46" spans="1:15">
      <c r="A46" s="14" t="s">
        <v>14</v>
      </c>
      <c r="B46"/>
      <c r="C46"/>
      <c r="D46" s="26"/>
      <c r="E46" s="29"/>
      <c r="F46"/>
    </row>
    <row r="47" spans="1:15">
      <c r="A47" s="14"/>
      <c r="D47" s="26"/>
      <c r="E47" s="29"/>
    </row>
    <row r="50" spans="1:8">
      <c r="D50" s="15"/>
      <c r="E50" s="21"/>
    </row>
    <row r="51" spans="1:8">
      <c r="A51" s="15"/>
      <c r="B51" s="14"/>
      <c r="C51" s="15"/>
      <c r="D51" s="15"/>
      <c r="E51" s="21"/>
    </row>
    <row r="52" spans="1:8">
      <c r="A52" s="15"/>
      <c r="B52" s="14"/>
      <c r="C52" s="20"/>
      <c r="D52" s="15"/>
      <c r="E52" s="21"/>
    </row>
    <row r="53" spans="1:8">
      <c r="A53" s="15"/>
      <c r="B53" s="14"/>
      <c r="C53" s="15"/>
      <c r="D53" s="15"/>
      <c r="E53" s="21"/>
      <c r="H53" s="10">
        <f>SUM(H8:H26)</f>
        <v>50</v>
      </c>
    </row>
    <row r="54" spans="1:8">
      <c r="A54" s="15"/>
      <c r="B54" s="14"/>
      <c r="C54" s="15"/>
      <c r="D54" s="15"/>
      <c r="E54" s="21"/>
      <c r="H54" s="23">
        <f>SUM(E36:E39)</f>
        <v>46</v>
      </c>
    </row>
    <row r="55" spans="1:8">
      <c r="H55" s="27">
        <f>SUM(H53:H54)</f>
        <v>96</v>
      </c>
    </row>
    <row r="58" spans="1:8">
      <c r="H58" s="10"/>
    </row>
    <row r="59" spans="1:8">
      <c r="H59" s="23"/>
    </row>
    <row r="60" spans="1:8">
      <c r="H60" s="24"/>
    </row>
  </sheetData>
  <phoneticPr fontId="0" type="noConversion"/>
  <pageMargins left="0.62" right="0.86597222222222225" top="0.78749999999999998" bottom="0.55000000000000004" header="0.5" footer="0.5"/>
  <pageSetup paperSize="9" orientation="portrait" horizontalDpi="300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37" sqref="M37"/>
    </sheetView>
  </sheetViews>
  <sheetFormatPr defaultRowHeight="12.75"/>
  <sheetData/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17" sqref="N17"/>
    </sheetView>
  </sheetViews>
  <sheetFormatPr defaultRowHeight="12.75"/>
  <sheetData/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39" sqref="M39"/>
    </sheetView>
  </sheetViews>
  <sheetFormatPr defaultRowHeight="12.75"/>
  <sheetData/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O22" sqref="O22"/>
    </sheetView>
  </sheetViews>
  <sheetFormatPr defaultRowHeight="12.75"/>
  <sheetData/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11" sqref="M11"/>
    </sheetView>
  </sheetViews>
  <sheetFormatPr defaultRowHeight="12.75"/>
  <sheetData/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14" sqref="N14"/>
    </sheetView>
  </sheetViews>
  <sheetFormatPr defaultRowHeight="12.75"/>
  <sheetData/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M30" sqref="M30"/>
    </sheetView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114</vt:i4>
      </vt:variant>
      <vt:variant>
        <vt:lpstr>Named Ranges</vt:lpstr>
      </vt:variant>
      <vt:variant>
        <vt:i4>24</vt:i4>
      </vt:variant>
    </vt:vector>
  </HeadingPairs>
  <TitlesOfParts>
    <vt:vector size="138" baseType="lpstr">
      <vt:lpstr>OCT 20</vt:lpstr>
      <vt:lpstr>SEP 20</vt:lpstr>
      <vt:lpstr>AUG 20</vt:lpstr>
      <vt:lpstr>JULY 20</vt:lpstr>
      <vt:lpstr>MAR 20</vt:lpstr>
      <vt:lpstr>FEB 20</vt:lpstr>
      <vt:lpstr>JAN 20</vt:lpstr>
      <vt:lpstr>DEC 19</vt:lpstr>
      <vt:lpstr>NOV 19</vt:lpstr>
      <vt:lpstr>OCT 19</vt:lpstr>
      <vt:lpstr>SEPT 19</vt:lpstr>
      <vt:lpstr>AUGUST 19</vt:lpstr>
      <vt:lpstr>JULY 19</vt:lpstr>
      <vt:lpstr>JUNE 19</vt:lpstr>
      <vt:lpstr>MAY 19</vt:lpstr>
      <vt:lpstr>APR 19</vt:lpstr>
      <vt:lpstr>MAR 19</vt:lpstr>
      <vt:lpstr>FEB 19</vt:lpstr>
      <vt:lpstr>JAN 19</vt:lpstr>
      <vt:lpstr>DEC 18</vt:lpstr>
      <vt:lpstr>NOV 18</vt:lpstr>
      <vt:lpstr>OCT 18</vt:lpstr>
      <vt:lpstr>SEP 18</vt:lpstr>
      <vt:lpstr>AUG 18</vt:lpstr>
      <vt:lpstr>JUL 18</vt:lpstr>
      <vt:lpstr>JUN 18</vt:lpstr>
      <vt:lpstr>MAY 18</vt:lpstr>
      <vt:lpstr>APR 18</vt:lpstr>
      <vt:lpstr>MAR 18</vt:lpstr>
      <vt:lpstr>FEB 18</vt:lpstr>
      <vt:lpstr>JAN 18</vt:lpstr>
      <vt:lpstr>DEC 17</vt:lpstr>
      <vt:lpstr>NOV 17</vt:lpstr>
      <vt:lpstr>OCT 17</vt:lpstr>
      <vt:lpstr>SEPT 17</vt:lpstr>
      <vt:lpstr>AUGUST 17</vt:lpstr>
      <vt:lpstr>JULY 17</vt:lpstr>
      <vt:lpstr>JUNE 17</vt:lpstr>
      <vt:lpstr>MAY 17</vt:lpstr>
      <vt:lpstr>APR 17</vt:lpstr>
      <vt:lpstr>MAR 17</vt:lpstr>
      <vt:lpstr>FEB 17</vt:lpstr>
      <vt:lpstr>JAN 17</vt:lpstr>
      <vt:lpstr>DEC 16</vt:lpstr>
      <vt:lpstr>NOV 16</vt:lpstr>
      <vt:lpstr>OCT 16</vt:lpstr>
      <vt:lpstr>SEP 16</vt:lpstr>
      <vt:lpstr>AUG 16</vt:lpstr>
      <vt:lpstr>JULY 16</vt:lpstr>
      <vt:lpstr>JUNE 16</vt:lpstr>
      <vt:lpstr>MAY 16</vt:lpstr>
      <vt:lpstr>APR 16</vt:lpstr>
      <vt:lpstr>MAR 16</vt:lpstr>
      <vt:lpstr>FEB 16</vt:lpstr>
      <vt:lpstr>JAN 16</vt:lpstr>
      <vt:lpstr>DEC 15</vt:lpstr>
      <vt:lpstr>NOV 15</vt:lpstr>
      <vt:lpstr>OCT 15</vt:lpstr>
      <vt:lpstr>SEP 15</vt:lpstr>
      <vt:lpstr>AUG 15</vt:lpstr>
      <vt:lpstr>JULY 15</vt:lpstr>
      <vt:lpstr>JUNE 15</vt:lpstr>
      <vt:lpstr>MAY 15</vt:lpstr>
      <vt:lpstr>APRIL 15</vt:lpstr>
      <vt:lpstr>MAR 15</vt:lpstr>
      <vt:lpstr>FEB 15</vt:lpstr>
      <vt:lpstr>JAN 15</vt:lpstr>
      <vt:lpstr>DEC 14</vt:lpstr>
      <vt:lpstr>NOV 14</vt:lpstr>
      <vt:lpstr>OCT 14</vt:lpstr>
      <vt:lpstr>SEPT 14</vt:lpstr>
      <vt:lpstr>AUG 14</vt:lpstr>
      <vt:lpstr>JULY 14</vt:lpstr>
      <vt:lpstr>JUNE 14</vt:lpstr>
      <vt:lpstr>MAY 14</vt:lpstr>
      <vt:lpstr>APRIL 14</vt:lpstr>
      <vt:lpstr>MAR 14</vt:lpstr>
      <vt:lpstr>FEB 14</vt:lpstr>
      <vt:lpstr>JAN 14</vt:lpstr>
      <vt:lpstr>DEC 13</vt:lpstr>
      <vt:lpstr>NOV 13</vt:lpstr>
      <vt:lpstr>OCT 13</vt:lpstr>
      <vt:lpstr>SEPT 13</vt:lpstr>
      <vt:lpstr>AUG 13</vt:lpstr>
      <vt:lpstr>JULY 13</vt:lpstr>
      <vt:lpstr>JUNE 13</vt:lpstr>
      <vt:lpstr>MAY 13</vt:lpstr>
      <vt:lpstr>APRIL 13</vt:lpstr>
      <vt:lpstr>MARCH 13</vt:lpstr>
      <vt:lpstr>FEB 13</vt:lpstr>
      <vt:lpstr>JAN 13</vt:lpstr>
      <vt:lpstr>DEC 12</vt:lpstr>
      <vt:lpstr>NOV 12</vt:lpstr>
      <vt:lpstr>OCT 12</vt:lpstr>
      <vt:lpstr>SEPT 12</vt:lpstr>
      <vt:lpstr>AUG 12</vt:lpstr>
      <vt:lpstr>JULY 12</vt:lpstr>
      <vt:lpstr>JUNE 12</vt:lpstr>
      <vt:lpstr>MAY 12</vt:lpstr>
      <vt:lpstr>APRIL 12</vt:lpstr>
      <vt:lpstr>MARCH 12</vt:lpstr>
      <vt:lpstr>FEB 12</vt:lpstr>
      <vt:lpstr>JAN 12</vt:lpstr>
      <vt:lpstr>DEC 11</vt:lpstr>
      <vt:lpstr>NOV 11</vt:lpstr>
      <vt:lpstr>Sheet13</vt:lpstr>
      <vt:lpstr>MAR 00</vt:lpstr>
      <vt:lpstr>FEB 00</vt:lpstr>
      <vt:lpstr>JAN 00</vt:lpstr>
      <vt:lpstr>DEC 00</vt:lpstr>
      <vt:lpstr>NOV 00</vt:lpstr>
      <vt:lpstr>OCT  00</vt:lpstr>
      <vt:lpstr>AUG 99</vt:lpstr>
      <vt:lpstr>Sheet9</vt:lpstr>
      <vt:lpstr>'APR 18'!Print_Area</vt:lpstr>
      <vt:lpstr>'AUG 15'!Print_Area</vt:lpstr>
      <vt:lpstr>'AUG 18'!Print_Area</vt:lpstr>
      <vt:lpstr>'AUG 20'!Print_Area</vt:lpstr>
      <vt:lpstr>'DEC 12'!Print_Area</vt:lpstr>
      <vt:lpstr>'DEC 17'!Print_Area</vt:lpstr>
      <vt:lpstr>'DEC 18'!Print_Area</vt:lpstr>
      <vt:lpstr>'DEC 19'!Print_Area</vt:lpstr>
      <vt:lpstr>'FEB 15'!Print_Area</vt:lpstr>
      <vt:lpstr>'FEB 18'!Print_Area</vt:lpstr>
      <vt:lpstr>'FEB 20'!Print_Area</vt:lpstr>
      <vt:lpstr>'JAN 18'!Print_Area</vt:lpstr>
      <vt:lpstr>'JAN 19'!Print_Area</vt:lpstr>
      <vt:lpstr>'JAN 20'!Print_Area</vt:lpstr>
      <vt:lpstr>'JUN 18'!Print_Area</vt:lpstr>
      <vt:lpstr>'MAR 20'!Print_Area</vt:lpstr>
      <vt:lpstr>'MAY 18'!Print_Area</vt:lpstr>
      <vt:lpstr>'NOV 18'!Print_Area</vt:lpstr>
      <vt:lpstr>'NOV 19'!Print_Area</vt:lpstr>
      <vt:lpstr>'OCT 18'!Print_Area</vt:lpstr>
      <vt:lpstr>'OCT 19'!Print_Area</vt:lpstr>
      <vt:lpstr>'SEP 18'!Print_Area</vt:lpstr>
      <vt:lpstr>'SEP 20'!Print_Area</vt:lpstr>
      <vt:lpstr>'SEPT 19'!Print_Area</vt:lpstr>
    </vt:vector>
  </TitlesOfParts>
  <Company>South Kyme Golf Club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Chamberlain</dc:creator>
  <cp:lastModifiedBy>PeterChamberlain</cp:lastModifiedBy>
  <cp:lastPrinted>2020-10-05T07:28:47Z</cp:lastPrinted>
  <dcterms:created xsi:type="dcterms:W3CDTF">2017-04-02T14:12:33Z</dcterms:created>
  <dcterms:modified xsi:type="dcterms:W3CDTF">2020-10-05T07:52:05Z</dcterms:modified>
</cp:coreProperties>
</file>